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3.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4.xml" ContentType="application/vnd.openxmlformats-officedocument.drawing+xml"/>
  <Override PartName="/xl/ctrlProps/ctrlProp172.xml" ContentType="application/vnd.ms-excel.controlproperties+xml"/>
  <Override PartName="/xl/ctrlProps/ctrlProp173.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C:\Users\a_iwashita\Desktop\MovableType\"/>
    </mc:Choice>
  </mc:AlternateContent>
  <xr:revisionPtr revIDLastSave="0" documentId="8_{DF8B6F99-9B68-4501-B138-E977A2005F63}" xr6:coauthVersionLast="47" xr6:coauthVersionMax="47" xr10:uidLastSave="{00000000-0000-0000-0000-000000000000}"/>
  <bookViews>
    <workbookView xWindow="29880" yWindow="1080" windowWidth="24900" windowHeight="14595" tabRatio="927" xr2:uid="{00000000-000D-0000-FFFF-FFFF00000000}"/>
  </bookViews>
  <sheets>
    <sheet name="施設概要入力シート" sheetId="9" r:id="rId1"/>
    <sheet name="Sheet1 (2)" sheetId="8" state="hidden" r:id="rId2"/>
    <sheet name="1.個人用基礎チェック項目" sheetId="1" r:id="rId3"/>
    <sheet name="2.個人用専門チェック項目" sheetId="2" r:id="rId4"/>
    <sheet name="【集計用】施設概要回答" sheetId="10" state="hidden" r:id="rId5"/>
    <sheet name="【集計用】1.個人用基礎チェック項目 " sheetId="4" r:id="rId6"/>
    <sheet name="【集計用】2.個人用専門チェック項目" sheetId="5" r:id="rId7"/>
    <sheet name="【確認用】1.個人用基礎チェック項目" sheetId="11" r:id="rId8"/>
    <sheet name="【確認用】2.個人用専門チェック項目（診断）" sheetId="14" r:id="rId9"/>
    <sheet name="【確認用】2.個人用専門チェック項目（治療）" sheetId="12" r:id="rId10"/>
  </sheets>
  <definedNames>
    <definedName name="tmp">'【確認用】2.個人用専門チェック項目（治療）'!$D:$E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30" i="10"/>
  <c r="D30" i="10" s="1"/>
  <c r="C29" i="10"/>
  <c r="D29" i="10" s="1"/>
  <c r="C28" i="10"/>
  <c r="D28" i="10" s="1"/>
  <c r="C27" i="10"/>
  <c r="D27" i="10" s="1"/>
  <c r="C26" i="10"/>
  <c r="D26" i="10" s="1"/>
  <c r="C25" i="10"/>
  <c r="D25" i="10" s="1"/>
  <c r="C24" i="10"/>
  <c r="D24" i="10" s="1"/>
  <c r="C23" i="10"/>
  <c r="D23" i="10" s="1"/>
  <c r="C21" i="10"/>
  <c r="D21" i="10" l="1"/>
  <c r="D20" i="10" l="1"/>
  <c r="D22" i="10"/>
  <c r="P44" i="5" l="1"/>
  <c r="E2" i="12" l="1"/>
  <c r="A8" i="12"/>
  <c r="A7" i="12"/>
  <c r="A6" i="12"/>
  <c r="A5" i="12"/>
  <c r="A4" i="12"/>
  <c r="A3" i="12"/>
  <c r="A2" i="12"/>
  <c r="P48" i="5"/>
  <c r="P52" i="5"/>
  <c r="A6" i="11"/>
  <c r="A13" i="11"/>
  <c r="A12" i="11"/>
  <c r="A4" i="11"/>
  <c r="A16" i="11"/>
  <c r="A15" i="11"/>
  <c r="A14" i="11"/>
  <c r="A11" i="11"/>
  <c r="A10" i="11"/>
  <c r="A9" i="11"/>
  <c r="A8" i="11"/>
  <c r="A7" i="11"/>
  <c r="A5" i="11"/>
  <c r="A3" i="11"/>
  <c r="A2" i="11"/>
  <c r="C7" i="14" l="1"/>
  <c r="B7" i="14" s="1"/>
  <c r="P53" i="5"/>
  <c r="C20" i="10" l="1"/>
  <c r="C19" i="10"/>
  <c r="C14" i="10"/>
  <c r="C13" i="10"/>
  <c r="C3" i="10"/>
  <c r="C4" i="10"/>
  <c r="C7" i="10"/>
  <c r="C5" i="10"/>
  <c r="C17" i="10"/>
  <c r="C18" i="10"/>
  <c r="C12" i="10"/>
  <c r="C11" i="10"/>
  <c r="C10" i="10"/>
  <c r="C9" i="10"/>
  <c r="C8" i="10"/>
  <c r="G115" i="5" l="1"/>
  <c r="C8" i="12" s="1"/>
  <c r="B8" i="12" s="1"/>
  <c r="G108" i="5"/>
  <c r="C7" i="12" s="1"/>
  <c r="B7" i="12" s="1"/>
  <c r="G99" i="5"/>
  <c r="C6" i="12" s="1"/>
  <c r="B6" i="12" s="1"/>
  <c r="G88" i="5"/>
  <c r="C5" i="12" s="1"/>
  <c r="B5" i="12" s="1"/>
  <c r="G78" i="5"/>
  <c r="C4" i="12" s="1"/>
  <c r="B4" i="12" s="1"/>
  <c r="G68" i="5"/>
  <c r="C3" i="12" s="1"/>
  <c r="B3" i="12" s="1"/>
  <c r="P31" i="5"/>
  <c r="C6" i="14" s="1"/>
  <c r="B6" i="14" s="1"/>
  <c r="P15" i="5"/>
  <c r="C5" i="14" s="1"/>
  <c r="B5" i="14" s="1"/>
  <c r="G47" i="5"/>
  <c r="C4" i="14" s="1"/>
  <c r="B4" i="14" s="1"/>
  <c r="G117" i="5" l="1"/>
  <c r="C2" i="12" s="1"/>
  <c r="B2" i="12" s="1"/>
  <c r="G31" i="5"/>
  <c r="C3" i="14" s="1"/>
  <c r="B3" i="14" s="1"/>
  <c r="G15" i="5"/>
  <c r="C2" i="14" s="1"/>
  <c r="B2" i="14" s="1"/>
  <c r="G114" i="4" l="1"/>
  <c r="B16" i="11" s="1"/>
  <c r="G103" i="4"/>
  <c r="B15" i="11" s="1"/>
  <c r="G92" i="4"/>
  <c r="B14" i="11" s="1"/>
  <c r="G81" i="4"/>
  <c r="B13" i="11" s="1"/>
  <c r="G69" i="4"/>
  <c r="B12" i="11" s="1"/>
  <c r="P53" i="4"/>
  <c r="B11" i="11" s="1"/>
  <c r="P42" i="4"/>
  <c r="B10" i="11" s="1"/>
  <c r="P31" i="4"/>
  <c r="B9" i="11" s="1"/>
  <c r="P20" i="4"/>
  <c r="B8" i="11" s="1"/>
  <c r="P9" i="4"/>
  <c r="B7" i="11" s="1"/>
  <c r="G55" i="4"/>
  <c r="B6" i="11" s="1"/>
  <c r="G43" i="4"/>
  <c r="B5" i="11" s="1"/>
  <c r="G32" i="4"/>
  <c r="B4" i="11" s="1"/>
  <c r="G21" i="4"/>
  <c r="B3" i="11" s="1"/>
  <c r="G10" i="4"/>
  <c r="B2" i="11" s="1"/>
  <c r="G116" i="4" l="1"/>
  <c r="B17" i="11" s="1"/>
</calcChain>
</file>

<file path=xl/sharedStrings.xml><?xml version="1.0" encoding="utf-8"?>
<sst xmlns="http://schemas.openxmlformats.org/spreadsheetml/2006/main" count="937" uniqueCount="599">
  <si>
    <t>1．個人用基礎チェック項目（診断15項目×4点、放射線治療10項目×4点）</t>
  </si>
  <si>
    <t>《機器の日常管理》⇒【治療（１）】</t>
  </si>
  <si>
    <t>《指示内容確認》⇒【治療（２）】</t>
  </si>
  <si>
    <t>❷検査・治療前に医師の指示内容を確認しているか。</t>
  </si>
  <si>
    <t>《安全情報確認》⇒【治療（３）】</t>
    <phoneticPr fontId="3"/>
  </si>
  <si>
    <t>❸検査・治療に重要な患者の安全情報を事前に確認しているか。</t>
    <phoneticPr fontId="3"/>
  </si>
  <si>
    <t>《患者確認》⇒【治療（４）】</t>
    <phoneticPr fontId="3"/>
  </si>
  <si>
    <t>❹患者誤認防止の取り組みを確実に実施しているか。</t>
    <phoneticPr fontId="3"/>
  </si>
  <si>
    <t>《検査前確認》</t>
    <phoneticPr fontId="3"/>
  </si>
  <si>
    <t xml:space="preserve">   説明しているか。</t>
    <phoneticPr fontId="3"/>
  </si>
  <si>
    <t>❺検査前に部位・方向・体位・回数、妊娠等の有無を確認し、検査の流れを</t>
    <phoneticPr fontId="3"/>
  </si>
  <si>
    <t>《転倒・転落防止》⇒【治療（５）】</t>
  </si>
  <si>
    <t>❻転倒・転落の防止対策を確実に実施しているか。</t>
  </si>
  <si>
    <t>《患者状態確認》⇒【治療（６）】</t>
  </si>
  <si>
    <t>❼検査・治療前、中、後で患者状態を常に監視しているか。</t>
    <phoneticPr fontId="3"/>
  </si>
  <si>
    <t>《緊急対応》⇒【治療（７）】</t>
  </si>
  <si>
    <t>❽患者の容態急変時の緊急対応方法を理解しているか。</t>
    <phoneticPr fontId="3"/>
  </si>
  <si>
    <t>《感染対策》⇒【治療（８）】</t>
    <phoneticPr fontId="3"/>
  </si>
  <si>
    <t>❾検査・治療の感染予防対策を実践しているか。</t>
    <phoneticPr fontId="3"/>
  </si>
  <si>
    <t>《検査後確認》</t>
  </si>
  <si>
    <t>❿撮影・治療終了後、依頼内容と結果の最終確認を行なっているか。</t>
    <phoneticPr fontId="3"/>
  </si>
  <si>
    <t>《説明・相談（被ばく管理）》</t>
    <phoneticPr fontId="3"/>
  </si>
  <si>
    <t>⓫患者から検査や治療について質問（被ばく線量も含む）された際に答えられ</t>
  </si>
  <si>
    <t>《改善活動》⇒【治療（９）】</t>
    <phoneticPr fontId="3"/>
  </si>
  <si>
    <t>⓬放射線部門の職員間でインシデント原因分析・改善等の取り組みを行って</t>
  </si>
  <si>
    <t xml:space="preserve">   いるか。</t>
    <phoneticPr fontId="3"/>
  </si>
  <si>
    <t>《個人情報管理》⇒【治療（10）】</t>
    <phoneticPr fontId="3"/>
  </si>
  <si>
    <t>⓭患者個人情報の管理体制のもとで、取り扱いを適切に行っているか。</t>
  </si>
  <si>
    <t>《薬品管理》</t>
  </si>
  <si>
    <t>《業務マニュアル・業務引継ぎ記録》</t>
  </si>
  <si>
    <t>２．個人用専門チェック項目（10項目×4点＝4０点）</t>
  </si>
  <si>
    <t>①　単純X線撮影と移動型X線撮影、マンモグラフィー</t>
  </si>
  <si>
    <t>②　X線透視造影検査と血管造影検査</t>
  </si>
  <si>
    <t>③　エックス線CT検査</t>
  </si>
  <si>
    <t>④　MR検査　</t>
  </si>
  <si>
    <t>⑤　超音波検査　</t>
  </si>
  <si>
    <t>A．RI ・PET検査共通</t>
  </si>
  <si>
    <t>B．RI 検査</t>
  </si>
  <si>
    <t>C．PET 検査</t>
  </si>
  <si>
    <t>⑦放射線治療　　（30項目×2点＝６０点）</t>
  </si>
  <si>
    <t>A．人的資源・設備資源・組織</t>
  </si>
  <si>
    <t>B．機器管理・品質管理・業務管理</t>
  </si>
  <si>
    <t>C．外部放射線治療計画</t>
  </si>
  <si>
    <t>D.外部放射線治療</t>
  </si>
  <si>
    <r>
      <t>E．高線量率密封小線源治療（</t>
    </r>
    <r>
      <rPr>
        <u/>
        <vertAlign val="superscript"/>
        <sz val="11"/>
        <color theme="1"/>
        <rFont val="HG丸ｺﾞｼｯｸM-PRO"/>
        <family val="3"/>
        <charset val="128"/>
      </rPr>
      <t>192</t>
    </r>
    <r>
      <rPr>
        <u/>
        <sz val="11"/>
        <color theme="1"/>
        <rFont val="HG丸ｺﾞｼｯｸM-PRO"/>
        <family val="3"/>
        <charset val="128"/>
      </rPr>
      <t>Ir-HDR RALS）</t>
    </r>
  </si>
  <si>
    <t>F.組織内小線源治療（ヨウ素125線源による前立腺永久挿入密封小線源治療）</t>
  </si>
  <si>
    <t>合計</t>
    <rPh sb="0" eb="2">
      <t>ゴウケイ</t>
    </rPh>
    <phoneticPr fontId="3"/>
  </si>
  <si>
    <t>総計</t>
    <rPh sb="0" eb="2">
      <t>ソウケイ</t>
    </rPh>
    <phoneticPr fontId="3"/>
  </si>
  <si>
    <t>合計</t>
    <rPh sb="0" eb="2">
      <t>ゴウケイ</t>
    </rPh>
    <phoneticPr fontId="3"/>
  </si>
  <si>
    <t>総計</t>
    <rPh sb="0" eb="2">
      <t>ソウケイ</t>
    </rPh>
    <phoneticPr fontId="3"/>
  </si>
  <si>
    <t>氏名</t>
    <rPh sb="0" eb="2">
      <t>シメイ</t>
    </rPh>
    <phoneticPr fontId="3"/>
  </si>
  <si>
    <t>会員番号</t>
    <rPh sb="0" eb="2">
      <t>カイイン</t>
    </rPh>
    <rPh sb="2" eb="4">
      <t>バンゴウ</t>
    </rPh>
    <phoneticPr fontId="3"/>
  </si>
  <si>
    <t>80名以上</t>
    <rPh sb="2" eb="3">
      <t>メイ</t>
    </rPh>
    <rPh sb="3" eb="5">
      <t>イジョウ</t>
    </rPh>
    <phoneticPr fontId="3"/>
  </si>
  <si>
    <t>79名</t>
    <rPh sb="2" eb="3">
      <t>メイ</t>
    </rPh>
    <phoneticPr fontId="3"/>
  </si>
  <si>
    <t>78名</t>
    <rPh sb="2" eb="3">
      <t>メイ</t>
    </rPh>
    <phoneticPr fontId="3"/>
  </si>
  <si>
    <t>77名</t>
    <rPh sb="2" eb="3">
      <t>メイ</t>
    </rPh>
    <phoneticPr fontId="3"/>
  </si>
  <si>
    <t>76名</t>
    <rPh sb="2" eb="3">
      <t>メイ</t>
    </rPh>
    <phoneticPr fontId="3"/>
  </si>
  <si>
    <t>75名</t>
    <rPh sb="2" eb="3">
      <t>メイ</t>
    </rPh>
    <phoneticPr fontId="3"/>
  </si>
  <si>
    <t>74名</t>
    <rPh sb="2" eb="3">
      <t>メイ</t>
    </rPh>
    <phoneticPr fontId="3"/>
  </si>
  <si>
    <t>73名</t>
    <rPh sb="2" eb="3">
      <t>メイ</t>
    </rPh>
    <phoneticPr fontId="3"/>
  </si>
  <si>
    <t>72名</t>
    <rPh sb="2" eb="3">
      <t>メイ</t>
    </rPh>
    <phoneticPr fontId="3"/>
  </si>
  <si>
    <t>71名</t>
    <rPh sb="2" eb="3">
      <t>メイ</t>
    </rPh>
    <phoneticPr fontId="3"/>
  </si>
  <si>
    <t>70名</t>
    <rPh sb="2" eb="3">
      <t>メイ</t>
    </rPh>
    <phoneticPr fontId="3"/>
  </si>
  <si>
    <t>69名</t>
    <rPh sb="2" eb="3">
      <t>メイ</t>
    </rPh>
    <phoneticPr fontId="3"/>
  </si>
  <si>
    <t>68名</t>
    <rPh sb="2" eb="3">
      <t>メイ</t>
    </rPh>
    <phoneticPr fontId="3"/>
  </si>
  <si>
    <t>67名</t>
    <rPh sb="2" eb="3">
      <t>メイ</t>
    </rPh>
    <phoneticPr fontId="3"/>
  </si>
  <si>
    <t>66名</t>
    <rPh sb="2" eb="3">
      <t>メイ</t>
    </rPh>
    <phoneticPr fontId="3"/>
  </si>
  <si>
    <t>65名</t>
    <rPh sb="2" eb="3">
      <t>メイ</t>
    </rPh>
    <phoneticPr fontId="3"/>
  </si>
  <si>
    <t>64名</t>
    <rPh sb="2" eb="3">
      <t>メイ</t>
    </rPh>
    <phoneticPr fontId="3"/>
  </si>
  <si>
    <t>63名</t>
    <rPh sb="2" eb="3">
      <t>メイ</t>
    </rPh>
    <phoneticPr fontId="3"/>
  </si>
  <si>
    <t>62名</t>
    <rPh sb="2" eb="3">
      <t>メイ</t>
    </rPh>
    <phoneticPr fontId="3"/>
  </si>
  <si>
    <t>61名</t>
    <rPh sb="2" eb="3">
      <t>メイ</t>
    </rPh>
    <phoneticPr fontId="3"/>
  </si>
  <si>
    <t>60名</t>
    <rPh sb="2" eb="3">
      <t>メイ</t>
    </rPh>
    <phoneticPr fontId="3"/>
  </si>
  <si>
    <t>59名</t>
    <rPh sb="2" eb="3">
      <t>メイ</t>
    </rPh>
    <phoneticPr fontId="3"/>
  </si>
  <si>
    <t>58名</t>
    <rPh sb="2" eb="3">
      <t>メイ</t>
    </rPh>
    <phoneticPr fontId="3"/>
  </si>
  <si>
    <t>57名</t>
    <rPh sb="2" eb="3">
      <t>メイ</t>
    </rPh>
    <phoneticPr fontId="3"/>
  </si>
  <si>
    <t>56名</t>
    <rPh sb="2" eb="3">
      <t>メイ</t>
    </rPh>
    <phoneticPr fontId="3"/>
  </si>
  <si>
    <t>55名</t>
    <rPh sb="2" eb="3">
      <t>メイ</t>
    </rPh>
    <phoneticPr fontId="3"/>
  </si>
  <si>
    <t>54名</t>
    <rPh sb="2" eb="3">
      <t>メイ</t>
    </rPh>
    <phoneticPr fontId="3"/>
  </si>
  <si>
    <t>53名</t>
    <rPh sb="2" eb="3">
      <t>メイ</t>
    </rPh>
    <phoneticPr fontId="3"/>
  </si>
  <si>
    <t>52名</t>
    <rPh sb="2" eb="3">
      <t>メイ</t>
    </rPh>
    <phoneticPr fontId="3"/>
  </si>
  <si>
    <t>51名</t>
    <rPh sb="2" eb="3">
      <t>メイ</t>
    </rPh>
    <phoneticPr fontId="3"/>
  </si>
  <si>
    <t>50名</t>
    <rPh sb="2" eb="3">
      <t>メイ</t>
    </rPh>
    <phoneticPr fontId="3"/>
  </si>
  <si>
    <t>49名</t>
    <rPh sb="2" eb="3">
      <t>メイ</t>
    </rPh>
    <phoneticPr fontId="3"/>
  </si>
  <si>
    <t>48名</t>
    <rPh sb="2" eb="3">
      <t>メイ</t>
    </rPh>
    <phoneticPr fontId="3"/>
  </si>
  <si>
    <t>47名</t>
    <rPh sb="2" eb="3">
      <t>メイ</t>
    </rPh>
    <phoneticPr fontId="3"/>
  </si>
  <si>
    <t>沖縄県</t>
  </si>
  <si>
    <t>46名</t>
    <rPh sb="2" eb="3">
      <t>メイ</t>
    </rPh>
    <phoneticPr fontId="3"/>
  </si>
  <si>
    <t>鹿児島県</t>
  </si>
  <si>
    <t>45名</t>
    <rPh sb="2" eb="3">
      <t>メイ</t>
    </rPh>
    <phoneticPr fontId="3"/>
  </si>
  <si>
    <t>宮崎県</t>
  </si>
  <si>
    <t>44名</t>
    <rPh sb="2" eb="3">
      <t>メイ</t>
    </rPh>
    <phoneticPr fontId="3"/>
  </si>
  <si>
    <t>大分県</t>
  </si>
  <si>
    <t>43名</t>
    <rPh sb="2" eb="3">
      <t>メイ</t>
    </rPh>
    <phoneticPr fontId="3"/>
  </si>
  <si>
    <t>熊本県</t>
  </si>
  <si>
    <t>42名</t>
    <rPh sb="2" eb="3">
      <t>メイ</t>
    </rPh>
    <phoneticPr fontId="3"/>
  </si>
  <si>
    <t>長崎県</t>
  </si>
  <si>
    <t>41名</t>
    <rPh sb="2" eb="3">
      <t>メイ</t>
    </rPh>
    <phoneticPr fontId="3"/>
  </si>
  <si>
    <t>佐賀県</t>
  </si>
  <si>
    <t>40名</t>
    <rPh sb="2" eb="3">
      <t>メイ</t>
    </rPh>
    <phoneticPr fontId="3"/>
  </si>
  <si>
    <t>福岡県</t>
  </si>
  <si>
    <t>39名</t>
    <rPh sb="2" eb="3">
      <t>メイ</t>
    </rPh>
    <phoneticPr fontId="3"/>
  </si>
  <si>
    <t>高知県</t>
  </si>
  <si>
    <t>38名</t>
    <rPh sb="2" eb="3">
      <t>メイ</t>
    </rPh>
    <phoneticPr fontId="3"/>
  </si>
  <si>
    <t>愛媛県</t>
  </si>
  <si>
    <t>37名</t>
    <rPh sb="2" eb="3">
      <t>メイ</t>
    </rPh>
    <phoneticPr fontId="3"/>
  </si>
  <si>
    <t>香川県</t>
  </si>
  <si>
    <t>36名</t>
    <rPh sb="2" eb="3">
      <t>メイ</t>
    </rPh>
    <phoneticPr fontId="3"/>
  </si>
  <si>
    <t>徳島県</t>
  </si>
  <si>
    <t>35名</t>
    <rPh sb="2" eb="3">
      <t>メイ</t>
    </rPh>
    <phoneticPr fontId="3"/>
  </si>
  <si>
    <t>山口県</t>
  </si>
  <si>
    <t>34名</t>
    <rPh sb="2" eb="3">
      <t>メイ</t>
    </rPh>
    <phoneticPr fontId="3"/>
  </si>
  <si>
    <t>広島県</t>
  </si>
  <si>
    <t>33名</t>
    <rPh sb="2" eb="3">
      <t>メイ</t>
    </rPh>
    <phoneticPr fontId="3"/>
  </si>
  <si>
    <t>岡山県</t>
  </si>
  <si>
    <t>32名</t>
    <rPh sb="2" eb="3">
      <t>メイ</t>
    </rPh>
    <phoneticPr fontId="3"/>
  </si>
  <si>
    <t>島根県</t>
  </si>
  <si>
    <t>31名</t>
    <rPh sb="2" eb="3">
      <t>メイ</t>
    </rPh>
    <phoneticPr fontId="3"/>
  </si>
  <si>
    <t>鳥取県</t>
  </si>
  <si>
    <t>30名</t>
    <rPh sb="2" eb="3">
      <t>メイ</t>
    </rPh>
    <phoneticPr fontId="3"/>
  </si>
  <si>
    <t>和歌山県</t>
  </si>
  <si>
    <t>29名</t>
    <rPh sb="2" eb="3">
      <t>メイ</t>
    </rPh>
    <phoneticPr fontId="3"/>
  </si>
  <si>
    <t>奈良県</t>
  </si>
  <si>
    <t>28名</t>
    <rPh sb="2" eb="3">
      <t>メイ</t>
    </rPh>
    <phoneticPr fontId="3"/>
  </si>
  <si>
    <t>兵庫県</t>
  </si>
  <si>
    <t>27名</t>
    <rPh sb="2" eb="3">
      <t>メイ</t>
    </rPh>
    <phoneticPr fontId="3"/>
  </si>
  <si>
    <t>大阪府</t>
  </si>
  <si>
    <t>26名</t>
    <rPh sb="2" eb="3">
      <t>メイ</t>
    </rPh>
    <phoneticPr fontId="3"/>
  </si>
  <si>
    <t>京都府</t>
  </si>
  <si>
    <t>25名</t>
    <rPh sb="2" eb="3">
      <t>メイ</t>
    </rPh>
    <phoneticPr fontId="3"/>
  </si>
  <si>
    <t>滋賀県</t>
  </si>
  <si>
    <t>24名</t>
    <rPh sb="2" eb="3">
      <t>メイ</t>
    </rPh>
    <phoneticPr fontId="3"/>
  </si>
  <si>
    <t>三重県</t>
  </si>
  <si>
    <t>23名</t>
    <rPh sb="2" eb="3">
      <t>メイ</t>
    </rPh>
    <phoneticPr fontId="3"/>
  </si>
  <si>
    <t>愛知県</t>
  </si>
  <si>
    <t>22名</t>
    <rPh sb="2" eb="3">
      <t>メイ</t>
    </rPh>
    <phoneticPr fontId="3"/>
  </si>
  <si>
    <t>静岡県</t>
  </si>
  <si>
    <t>21名</t>
    <rPh sb="2" eb="3">
      <t>メイ</t>
    </rPh>
    <phoneticPr fontId="3"/>
  </si>
  <si>
    <t>岐阜県</t>
  </si>
  <si>
    <t>20名</t>
    <rPh sb="2" eb="3">
      <t>メイ</t>
    </rPh>
    <phoneticPr fontId="3"/>
  </si>
  <si>
    <t>1500以上床</t>
    <rPh sb="4" eb="6">
      <t>イジョウ</t>
    </rPh>
    <rPh sb="6" eb="7">
      <t>ショウ</t>
    </rPh>
    <phoneticPr fontId="3"/>
  </si>
  <si>
    <t>長野県</t>
  </si>
  <si>
    <t>19名</t>
    <rPh sb="2" eb="3">
      <t>メイ</t>
    </rPh>
    <phoneticPr fontId="3"/>
  </si>
  <si>
    <t>山梨県</t>
  </si>
  <si>
    <t>10名</t>
    <rPh sb="2" eb="3">
      <t>メイ</t>
    </rPh>
    <phoneticPr fontId="3"/>
  </si>
  <si>
    <t>18名</t>
    <rPh sb="2" eb="3">
      <t>メイ</t>
    </rPh>
    <phoneticPr fontId="3"/>
  </si>
  <si>
    <t>福井県</t>
  </si>
  <si>
    <t>17名</t>
    <rPh sb="2" eb="3">
      <t>メイ</t>
    </rPh>
    <phoneticPr fontId="3"/>
  </si>
  <si>
    <t>石川県</t>
  </si>
  <si>
    <t>9名</t>
    <rPh sb="1" eb="2">
      <t>メイ</t>
    </rPh>
    <phoneticPr fontId="3"/>
  </si>
  <si>
    <t>16名</t>
    <rPh sb="2" eb="3">
      <t>メイ</t>
    </rPh>
    <phoneticPr fontId="3"/>
  </si>
  <si>
    <t>富山県</t>
  </si>
  <si>
    <t>15名</t>
    <rPh sb="2" eb="3">
      <t>メイ</t>
    </rPh>
    <phoneticPr fontId="3"/>
  </si>
  <si>
    <t>新潟県</t>
  </si>
  <si>
    <t>8名</t>
    <rPh sb="1" eb="2">
      <t>メイ</t>
    </rPh>
    <phoneticPr fontId="3"/>
  </si>
  <si>
    <t>14名</t>
    <rPh sb="2" eb="3">
      <t>メイ</t>
    </rPh>
    <phoneticPr fontId="3"/>
  </si>
  <si>
    <t>神奈川県</t>
  </si>
  <si>
    <t>13名</t>
    <rPh sb="2" eb="3">
      <t>メイ</t>
    </rPh>
    <phoneticPr fontId="3"/>
  </si>
  <si>
    <t>東京都</t>
  </si>
  <si>
    <t>7名</t>
    <rPh sb="1" eb="2">
      <t>メイ</t>
    </rPh>
    <phoneticPr fontId="3"/>
  </si>
  <si>
    <t>12名</t>
    <rPh sb="2" eb="3">
      <t>メイ</t>
    </rPh>
    <phoneticPr fontId="3"/>
  </si>
  <si>
    <t>千葉県</t>
  </si>
  <si>
    <t>11名</t>
    <rPh sb="2" eb="3">
      <t>メイ</t>
    </rPh>
    <phoneticPr fontId="3"/>
  </si>
  <si>
    <t>埼玉県</t>
  </si>
  <si>
    <t>6名</t>
    <rPh sb="1" eb="2">
      <t>メイ</t>
    </rPh>
    <phoneticPr fontId="3"/>
  </si>
  <si>
    <t>群馬県</t>
  </si>
  <si>
    <t>栃木県</t>
  </si>
  <si>
    <t>5名</t>
    <rPh sb="1" eb="2">
      <t>メイ</t>
    </rPh>
    <phoneticPr fontId="3"/>
  </si>
  <si>
    <t>茨城県</t>
  </si>
  <si>
    <t>福島県</t>
  </si>
  <si>
    <t>4名</t>
    <rPh sb="1" eb="2">
      <t>メイ</t>
    </rPh>
    <phoneticPr fontId="3"/>
  </si>
  <si>
    <t>山形県</t>
  </si>
  <si>
    <t>秋田県</t>
  </si>
  <si>
    <t>3名</t>
    <rPh sb="1" eb="2">
      <t>メイ</t>
    </rPh>
    <phoneticPr fontId="3"/>
  </si>
  <si>
    <t>宮城県</t>
  </si>
  <si>
    <t>岩手県</t>
  </si>
  <si>
    <t>2名</t>
    <rPh sb="1" eb="2">
      <t>メイ</t>
    </rPh>
    <phoneticPr fontId="3"/>
  </si>
  <si>
    <t>1～19床</t>
    <rPh sb="4" eb="5">
      <t>ショウ</t>
    </rPh>
    <phoneticPr fontId="3"/>
  </si>
  <si>
    <t>青森県</t>
  </si>
  <si>
    <t>1名</t>
    <rPh sb="1" eb="2">
      <t>メイ</t>
    </rPh>
    <phoneticPr fontId="3"/>
  </si>
  <si>
    <t>病棟なし</t>
    <rPh sb="0" eb="2">
      <t>ビョウトウ</t>
    </rPh>
    <phoneticPr fontId="3"/>
  </si>
  <si>
    <t>北海道</t>
  </si>
  <si>
    <t>都道府県</t>
    <rPh sb="0" eb="4">
      <t>トドウフケン</t>
    </rPh>
    <phoneticPr fontId="3"/>
  </si>
  <si>
    <t>技師数</t>
    <rPh sb="0" eb="2">
      <t>ギシ</t>
    </rPh>
    <rPh sb="2" eb="3">
      <t>スウ</t>
    </rPh>
    <phoneticPr fontId="3"/>
  </si>
  <si>
    <t>年齢</t>
    <rPh sb="0" eb="2">
      <t>ネンレイ</t>
    </rPh>
    <phoneticPr fontId="3"/>
  </si>
  <si>
    <t>21歳</t>
    <rPh sb="2" eb="3">
      <t>サイ</t>
    </rPh>
    <phoneticPr fontId="3"/>
  </si>
  <si>
    <t>22歳</t>
    <rPh sb="2" eb="3">
      <t>サイ</t>
    </rPh>
    <phoneticPr fontId="3"/>
  </si>
  <si>
    <t>23歳</t>
    <rPh sb="2" eb="3">
      <t>サイ</t>
    </rPh>
    <phoneticPr fontId="3"/>
  </si>
  <si>
    <t>24歳</t>
    <rPh sb="2" eb="3">
      <t>サイ</t>
    </rPh>
    <phoneticPr fontId="3"/>
  </si>
  <si>
    <t>25歳</t>
    <rPh sb="2" eb="3">
      <t>サイ</t>
    </rPh>
    <phoneticPr fontId="3"/>
  </si>
  <si>
    <t>26歳</t>
    <rPh sb="2" eb="3">
      <t>サイ</t>
    </rPh>
    <phoneticPr fontId="3"/>
  </si>
  <si>
    <t>27歳</t>
    <rPh sb="2" eb="3">
      <t>サイ</t>
    </rPh>
    <phoneticPr fontId="3"/>
  </si>
  <si>
    <t>28歳</t>
    <rPh sb="2" eb="3">
      <t>サイ</t>
    </rPh>
    <phoneticPr fontId="3"/>
  </si>
  <si>
    <t>29歳</t>
    <rPh sb="2" eb="3">
      <t>サイ</t>
    </rPh>
    <phoneticPr fontId="3"/>
  </si>
  <si>
    <t>30歳</t>
    <rPh sb="2" eb="3">
      <t>サイ</t>
    </rPh>
    <phoneticPr fontId="3"/>
  </si>
  <si>
    <t>31歳</t>
    <rPh sb="2" eb="3">
      <t>サイ</t>
    </rPh>
    <phoneticPr fontId="3"/>
  </si>
  <si>
    <t>32歳</t>
    <rPh sb="2" eb="3">
      <t>サイ</t>
    </rPh>
    <phoneticPr fontId="3"/>
  </si>
  <si>
    <t>33歳</t>
    <rPh sb="2" eb="3">
      <t>サイ</t>
    </rPh>
    <phoneticPr fontId="3"/>
  </si>
  <si>
    <t>34歳</t>
    <rPh sb="2" eb="3">
      <t>サイ</t>
    </rPh>
    <phoneticPr fontId="3"/>
  </si>
  <si>
    <t>35歳</t>
    <rPh sb="2" eb="3">
      <t>サイ</t>
    </rPh>
    <phoneticPr fontId="3"/>
  </si>
  <si>
    <t>36歳</t>
    <rPh sb="2" eb="3">
      <t>サイ</t>
    </rPh>
    <phoneticPr fontId="3"/>
  </si>
  <si>
    <t>37歳</t>
    <rPh sb="2" eb="3">
      <t>サイ</t>
    </rPh>
    <phoneticPr fontId="3"/>
  </si>
  <si>
    <t>38歳</t>
    <rPh sb="2" eb="3">
      <t>サイ</t>
    </rPh>
    <phoneticPr fontId="3"/>
  </si>
  <si>
    <t>39歳</t>
    <rPh sb="2" eb="3">
      <t>サイ</t>
    </rPh>
    <phoneticPr fontId="3"/>
  </si>
  <si>
    <t>40歳</t>
    <rPh sb="2" eb="3">
      <t>サイ</t>
    </rPh>
    <phoneticPr fontId="3"/>
  </si>
  <si>
    <t>41歳</t>
    <rPh sb="2" eb="3">
      <t>サイ</t>
    </rPh>
    <phoneticPr fontId="3"/>
  </si>
  <si>
    <t>42歳</t>
    <rPh sb="2" eb="3">
      <t>サイ</t>
    </rPh>
    <phoneticPr fontId="3"/>
  </si>
  <si>
    <t>43歳</t>
    <rPh sb="2" eb="3">
      <t>サイ</t>
    </rPh>
    <phoneticPr fontId="3"/>
  </si>
  <si>
    <t>44歳</t>
    <rPh sb="2" eb="3">
      <t>サイ</t>
    </rPh>
    <phoneticPr fontId="3"/>
  </si>
  <si>
    <t>45歳</t>
    <rPh sb="2" eb="3">
      <t>サイ</t>
    </rPh>
    <phoneticPr fontId="3"/>
  </si>
  <si>
    <t>46歳</t>
    <rPh sb="2" eb="3">
      <t>サイ</t>
    </rPh>
    <phoneticPr fontId="3"/>
  </si>
  <si>
    <t>47歳</t>
    <rPh sb="2" eb="3">
      <t>サイ</t>
    </rPh>
    <phoneticPr fontId="3"/>
  </si>
  <si>
    <t>48歳</t>
    <rPh sb="2" eb="3">
      <t>サイ</t>
    </rPh>
    <phoneticPr fontId="3"/>
  </si>
  <si>
    <t>49歳</t>
    <rPh sb="2" eb="3">
      <t>サイ</t>
    </rPh>
    <phoneticPr fontId="3"/>
  </si>
  <si>
    <t>50歳</t>
    <rPh sb="2" eb="3">
      <t>サイ</t>
    </rPh>
    <phoneticPr fontId="3"/>
  </si>
  <si>
    <t>51歳</t>
    <rPh sb="2" eb="3">
      <t>サイ</t>
    </rPh>
    <phoneticPr fontId="3"/>
  </si>
  <si>
    <t>52歳</t>
    <rPh sb="2" eb="3">
      <t>サイ</t>
    </rPh>
    <phoneticPr fontId="3"/>
  </si>
  <si>
    <t>53歳</t>
    <rPh sb="2" eb="3">
      <t>サイ</t>
    </rPh>
    <phoneticPr fontId="3"/>
  </si>
  <si>
    <t>54歳</t>
    <rPh sb="2" eb="3">
      <t>サイ</t>
    </rPh>
    <phoneticPr fontId="3"/>
  </si>
  <si>
    <t>55歳</t>
    <rPh sb="2" eb="3">
      <t>サイ</t>
    </rPh>
    <phoneticPr fontId="3"/>
  </si>
  <si>
    <t>56歳</t>
    <rPh sb="2" eb="3">
      <t>サイ</t>
    </rPh>
    <phoneticPr fontId="3"/>
  </si>
  <si>
    <t>57歳</t>
    <rPh sb="2" eb="3">
      <t>サイ</t>
    </rPh>
    <phoneticPr fontId="3"/>
  </si>
  <si>
    <t>58歳</t>
    <rPh sb="2" eb="3">
      <t>サイ</t>
    </rPh>
    <phoneticPr fontId="3"/>
  </si>
  <si>
    <t>59歳</t>
    <rPh sb="2" eb="3">
      <t>サイ</t>
    </rPh>
    <phoneticPr fontId="3"/>
  </si>
  <si>
    <t>60歳</t>
    <rPh sb="2" eb="3">
      <t>サイ</t>
    </rPh>
    <phoneticPr fontId="3"/>
  </si>
  <si>
    <t>61歳</t>
    <rPh sb="2" eb="3">
      <t>サイ</t>
    </rPh>
    <phoneticPr fontId="3"/>
  </si>
  <si>
    <t>62歳</t>
    <rPh sb="2" eb="3">
      <t>サイ</t>
    </rPh>
    <phoneticPr fontId="3"/>
  </si>
  <si>
    <t>63歳</t>
    <rPh sb="2" eb="3">
      <t>サイ</t>
    </rPh>
    <phoneticPr fontId="3"/>
  </si>
  <si>
    <t>64歳</t>
    <rPh sb="2" eb="3">
      <t>サイ</t>
    </rPh>
    <phoneticPr fontId="3"/>
  </si>
  <si>
    <t>65歳</t>
    <rPh sb="2" eb="3">
      <t>サイ</t>
    </rPh>
    <phoneticPr fontId="3"/>
  </si>
  <si>
    <t>66歳</t>
    <rPh sb="2" eb="3">
      <t>サイ</t>
    </rPh>
    <phoneticPr fontId="3"/>
  </si>
  <si>
    <t>67歳</t>
    <rPh sb="2" eb="3">
      <t>サイ</t>
    </rPh>
    <phoneticPr fontId="3"/>
  </si>
  <si>
    <t>68歳</t>
    <rPh sb="2" eb="3">
      <t>サイ</t>
    </rPh>
    <phoneticPr fontId="3"/>
  </si>
  <si>
    <t>69歳</t>
    <rPh sb="2" eb="3">
      <t>サイ</t>
    </rPh>
    <phoneticPr fontId="3"/>
  </si>
  <si>
    <t>70歳</t>
    <rPh sb="2" eb="3">
      <t>サイ</t>
    </rPh>
    <phoneticPr fontId="3"/>
  </si>
  <si>
    <t>性別</t>
    <rPh sb="0" eb="2">
      <t>セイベツ</t>
    </rPh>
    <phoneticPr fontId="3"/>
  </si>
  <si>
    <t>男</t>
    <rPh sb="0" eb="1">
      <t>オトコ</t>
    </rPh>
    <phoneticPr fontId="3"/>
  </si>
  <si>
    <t>女</t>
    <rPh sb="0" eb="1">
      <t>オンナ</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</si>
  <si>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</si>
  <si>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</si>
  <si>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</si>
  <si>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</si>
  <si>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</si>
  <si>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</si>
  <si>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t>7年</t>
    <rPh sb="1" eb="2">
      <t>ネン</t>
    </rPh>
    <phoneticPr fontId="3"/>
  </si>
  <si>
    <t>8年</t>
    <rPh sb="1" eb="2">
      <t>ネン</t>
    </rPh>
    <phoneticPr fontId="3"/>
  </si>
  <si>
    <t>9年</t>
    <rPh sb="1" eb="2">
      <t>ネン</t>
    </rPh>
    <phoneticPr fontId="3"/>
  </si>
  <si>
    <t>10年</t>
    <rPh sb="2" eb="3">
      <t>ネン</t>
    </rPh>
    <phoneticPr fontId="3"/>
  </si>
  <si>
    <t>11年</t>
    <rPh sb="2" eb="3">
      <t>ネン</t>
    </rPh>
    <phoneticPr fontId="3"/>
  </si>
  <si>
    <t>12年</t>
    <rPh sb="2" eb="3">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</si>
  <si>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</si>
  <si>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</si>
  <si>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</si>
  <si>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</si>
  <si>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</si>
  <si>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</si>
  <si>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</si>
  <si>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20年</t>
    <rPh sb="2" eb="3">
      <t>ネン</t>
    </rPh>
    <phoneticPr fontId="3"/>
  </si>
  <si>
    <t>21年</t>
    <rPh sb="2" eb="3">
      <t>ネン</t>
    </rPh>
    <phoneticPr fontId="3"/>
  </si>
  <si>
    <t>22年</t>
    <rPh sb="2" eb="3">
      <t>ネン</t>
    </rPh>
    <phoneticPr fontId="3"/>
  </si>
  <si>
    <t>23年</t>
    <rPh sb="2" eb="3">
      <t>ネン</t>
    </rPh>
    <phoneticPr fontId="3"/>
  </si>
  <si>
    <t>24年</t>
    <rPh sb="2" eb="3">
      <t>ネン</t>
    </rPh>
    <phoneticPr fontId="3"/>
  </si>
  <si>
    <t>25年</t>
    <rPh sb="2" eb="3">
      <t>ネン</t>
    </rPh>
    <phoneticPr fontId="3"/>
  </si>
  <si>
    <t>26年</t>
    <rPh sb="2" eb="3">
      <t>ネン</t>
    </rPh>
    <phoneticPr fontId="3"/>
  </si>
  <si>
    <t>27年</t>
    <rPh sb="2" eb="3">
      <t>ネン</t>
    </rPh>
    <phoneticPr fontId="3"/>
  </si>
  <si>
    <t>28年</t>
    <rPh sb="2" eb="3">
      <t>ネン</t>
    </rPh>
    <phoneticPr fontId="3"/>
  </si>
  <si>
    <t>29年</t>
    <rPh sb="2" eb="3">
      <t>ネン</t>
    </rPh>
    <phoneticPr fontId="3"/>
  </si>
  <si>
    <t>30年</t>
    <rPh sb="2" eb="3">
      <t>ネン</t>
    </rPh>
    <phoneticPr fontId="3"/>
  </si>
  <si>
    <t>31年</t>
    <rPh sb="2" eb="3">
      <t>ネン</t>
    </rPh>
    <phoneticPr fontId="3"/>
  </si>
  <si>
    <t>32年</t>
    <rPh sb="2" eb="3">
      <t>ネン</t>
    </rPh>
    <phoneticPr fontId="3"/>
  </si>
  <si>
    <t>33年</t>
    <rPh sb="2" eb="3">
      <t>ネン</t>
    </rPh>
    <phoneticPr fontId="3"/>
  </si>
  <si>
    <t>34年</t>
    <rPh sb="2" eb="3">
      <t>ネン</t>
    </rPh>
    <phoneticPr fontId="3"/>
  </si>
  <si>
    <t>35年</t>
    <rPh sb="2" eb="3">
      <t>ネン</t>
    </rPh>
    <phoneticPr fontId="3"/>
  </si>
  <si>
    <t>36年</t>
    <rPh sb="2" eb="3">
      <t>ネン</t>
    </rPh>
    <phoneticPr fontId="3"/>
  </si>
  <si>
    <t>37年</t>
    <rPh sb="2" eb="3">
      <t>ネン</t>
    </rPh>
    <phoneticPr fontId="3"/>
  </si>
  <si>
    <t>38年</t>
    <rPh sb="2" eb="3">
      <t>ネン</t>
    </rPh>
    <phoneticPr fontId="3"/>
  </si>
  <si>
    <t>39年</t>
    <rPh sb="2" eb="3">
      <t>ネン</t>
    </rPh>
    <phoneticPr fontId="3"/>
  </si>
  <si>
    <t>40年</t>
    <rPh sb="2" eb="3">
      <t>ネン</t>
    </rPh>
    <phoneticPr fontId="3"/>
  </si>
  <si>
    <t>41年</t>
    <rPh sb="2" eb="3">
      <t>ネン</t>
    </rPh>
    <phoneticPr fontId="3"/>
  </si>
  <si>
    <t>42年</t>
    <rPh sb="2" eb="3">
      <t>ネン</t>
    </rPh>
    <phoneticPr fontId="3"/>
  </si>
  <si>
    <t>43年</t>
    <rPh sb="2" eb="3">
      <t>ネン</t>
    </rPh>
    <phoneticPr fontId="3"/>
  </si>
  <si>
    <t>44年</t>
    <rPh sb="2" eb="3">
      <t>ネン</t>
    </rPh>
    <phoneticPr fontId="3"/>
  </si>
  <si>
    <t>45年</t>
    <rPh sb="2" eb="3">
      <t>ネン</t>
    </rPh>
    <phoneticPr fontId="3"/>
  </si>
  <si>
    <t>46年</t>
    <rPh sb="2" eb="3">
      <t>ネン</t>
    </rPh>
    <phoneticPr fontId="3"/>
  </si>
  <si>
    <t>47年</t>
    <rPh sb="2" eb="3">
      <t>ネン</t>
    </rPh>
    <phoneticPr fontId="3"/>
  </si>
  <si>
    <t>48年</t>
    <rPh sb="2" eb="3">
      <t>ネン</t>
    </rPh>
    <phoneticPr fontId="3"/>
  </si>
  <si>
    <t>49年</t>
    <rPh sb="2" eb="3">
      <t>ネン</t>
    </rPh>
    <phoneticPr fontId="3"/>
  </si>
  <si>
    <t>50年</t>
    <rPh sb="2" eb="3">
      <t>ネン</t>
    </rPh>
    <phoneticPr fontId="3"/>
  </si>
  <si>
    <t>都道府県名：</t>
    <rPh sb="0" eb="5">
      <t>トドウフケンメイ</t>
    </rPh>
    <phoneticPr fontId="3"/>
  </si>
  <si>
    <t>勤務先：</t>
    <rPh sb="0" eb="2">
      <t>キンム</t>
    </rPh>
    <rPh sb="2" eb="3">
      <t>サキ</t>
    </rPh>
    <phoneticPr fontId="3"/>
  </si>
  <si>
    <t>住所：</t>
    <rPh sb="0" eb="2">
      <t>ジュウショ</t>
    </rPh>
    <phoneticPr fontId="3"/>
  </si>
  <si>
    <t>氏名：</t>
    <rPh sb="0" eb="2">
      <t>シメイ</t>
    </rPh>
    <phoneticPr fontId="3"/>
  </si>
  <si>
    <t>会員番号：</t>
    <rPh sb="0" eb="2">
      <t>カイイン</t>
    </rPh>
    <rPh sb="2" eb="4">
      <t>バンゴウ</t>
    </rPh>
    <phoneticPr fontId="3"/>
  </si>
  <si>
    <t>電話番号：</t>
    <phoneticPr fontId="3"/>
  </si>
  <si>
    <t>メールアドレス：</t>
    <phoneticPr fontId="3"/>
  </si>
  <si>
    <t>施設規模　病床数</t>
    <rPh sb="5" eb="8">
      <t>ビョウショウスウ</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</si>
  <si>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</si>
  <si>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</si>
  <si>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</si>
  <si>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</si>
  <si>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</si>
  <si>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t>
    <rPh sb="2" eb="3">
      <t>ダイ</t>
    </rPh>
    <phoneticPr fontId="3"/>
  </si>
  <si>
    <t>技師年数</t>
    <rPh sb="0" eb="2">
      <t>ギシ</t>
    </rPh>
    <rPh sb="2" eb="4">
      <t>ネンスウ</t>
    </rPh>
    <phoneticPr fontId="3"/>
  </si>
  <si>
    <t>5年未満</t>
    <rPh sb="1" eb="2">
      <t>ネン</t>
    </rPh>
    <rPh sb="2" eb="4">
      <t>ミマン</t>
    </rPh>
    <phoneticPr fontId="3"/>
  </si>
  <si>
    <t>5年以上-10年未満</t>
    <rPh sb="1" eb="4">
      <t>ネンイジョウ</t>
    </rPh>
    <rPh sb="7" eb="8">
      <t>ネン</t>
    </rPh>
    <rPh sb="8" eb="10">
      <t>ミマン</t>
    </rPh>
    <phoneticPr fontId="3"/>
  </si>
  <si>
    <t>10年以上-15年未満</t>
    <rPh sb="2" eb="5">
      <t>ネンイジョウ</t>
    </rPh>
    <rPh sb="8" eb="9">
      <t>ネン</t>
    </rPh>
    <rPh sb="9" eb="11">
      <t>ミマン</t>
    </rPh>
    <phoneticPr fontId="3"/>
  </si>
  <si>
    <t>15年以上-20年未満</t>
    <rPh sb="2" eb="5">
      <t>ネンイジョウ</t>
    </rPh>
    <rPh sb="8" eb="9">
      <t>ネン</t>
    </rPh>
    <rPh sb="9" eb="11">
      <t>ミマン</t>
    </rPh>
    <phoneticPr fontId="3"/>
  </si>
  <si>
    <t>20年以上-25年未満</t>
    <rPh sb="2" eb="5">
      <t>ネンイジョウ</t>
    </rPh>
    <rPh sb="8" eb="9">
      <t>ネン</t>
    </rPh>
    <rPh sb="9" eb="11">
      <t>ミマン</t>
    </rPh>
    <phoneticPr fontId="3"/>
  </si>
  <si>
    <t>25年以上-30年未満</t>
    <rPh sb="2" eb="5">
      <t>ネンイジョウ</t>
    </rPh>
    <rPh sb="8" eb="9">
      <t>ネン</t>
    </rPh>
    <rPh sb="9" eb="11">
      <t>ミマン</t>
    </rPh>
    <phoneticPr fontId="3"/>
  </si>
  <si>
    <t>30年以上-35年未満</t>
    <rPh sb="2" eb="5">
      <t>ネンイジョウ</t>
    </rPh>
    <rPh sb="8" eb="9">
      <t>ネン</t>
    </rPh>
    <rPh sb="9" eb="11">
      <t>ミマン</t>
    </rPh>
    <phoneticPr fontId="3"/>
  </si>
  <si>
    <t>35年以上-40年未満</t>
    <rPh sb="2" eb="5">
      <t>ネンイジョウ</t>
    </rPh>
    <rPh sb="8" eb="9">
      <t>ネン</t>
    </rPh>
    <rPh sb="9" eb="11">
      <t>ミマン</t>
    </rPh>
    <phoneticPr fontId="3"/>
  </si>
  <si>
    <t>40年以上-45年未満</t>
    <rPh sb="2" eb="5">
      <t>ネンイジョウ</t>
    </rPh>
    <rPh sb="8" eb="9">
      <t>ネン</t>
    </rPh>
    <rPh sb="9" eb="11">
      <t>ミマン</t>
    </rPh>
    <phoneticPr fontId="3"/>
  </si>
  <si>
    <t>45年以上-50年未満</t>
    <rPh sb="2" eb="5">
      <t>ネンイジョウ</t>
    </rPh>
    <rPh sb="8" eb="9">
      <t>ネン</t>
    </rPh>
    <rPh sb="9" eb="11">
      <t>ミマン</t>
    </rPh>
    <phoneticPr fontId="3"/>
  </si>
  <si>
    <t>一般撮影</t>
    <rPh sb="0" eb="2">
      <t>イッパン</t>
    </rPh>
    <rPh sb="2" eb="4">
      <t>サツエイ</t>
    </rPh>
    <phoneticPr fontId="3"/>
  </si>
  <si>
    <t>X線透視</t>
    <phoneticPr fontId="3"/>
  </si>
  <si>
    <t>血管造影</t>
    <phoneticPr fontId="3"/>
  </si>
  <si>
    <t>CT</t>
    <phoneticPr fontId="3"/>
  </si>
  <si>
    <t>MRI</t>
    <phoneticPr fontId="3"/>
  </si>
  <si>
    <t>核医学検査</t>
    <phoneticPr fontId="3"/>
  </si>
  <si>
    <t>放射線治療</t>
    <phoneticPr fontId="3"/>
  </si>
  <si>
    <t>超音波検査</t>
    <phoneticPr fontId="3"/>
  </si>
  <si>
    <t>モダリティ経験年数</t>
    <rPh sb="5" eb="7">
      <t>ケイケン</t>
    </rPh>
    <rPh sb="7" eb="9">
      <t>ネンスウ</t>
    </rPh>
    <phoneticPr fontId="3"/>
  </si>
  <si>
    <t>性別：</t>
    <rPh sb="0" eb="2">
      <t>セイベツ</t>
    </rPh>
    <phoneticPr fontId="3"/>
  </si>
  <si>
    <t>年齢：</t>
    <rPh sb="0" eb="2">
      <t>ネンレイ</t>
    </rPh>
    <phoneticPr fontId="3"/>
  </si>
  <si>
    <t>技師年数：</t>
    <rPh sb="0" eb="2">
      <t>ギシ</t>
    </rPh>
    <rPh sb="2" eb="4">
      <t>ネンスウ</t>
    </rPh>
    <phoneticPr fontId="3"/>
  </si>
  <si>
    <t>モダリティ経験年数：</t>
    <phoneticPr fontId="3"/>
  </si>
  <si>
    <t>一般撮影</t>
    <phoneticPr fontId="3"/>
  </si>
  <si>
    <t>技師年数
モダリティ経験年数</t>
    <rPh sb="0" eb="2">
      <t>ギシ</t>
    </rPh>
    <rPh sb="2" eb="4">
      <t>ネンスウ</t>
    </rPh>
    <phoneticPr fontId="3"/>
  </si>
  <si>
    <t>施設の機能</t>
    <rPh sb="0" eb="2">
      <t>シセツ</t>
    </rPh>
    <rPh sb="3" eb="5">
      <t>キノウ</t>
    </rPh>
    <phoneticPr fontId="3"/>
  </si>
  <si>
    <t>Ａ．施設概要についてお伺いします。</t>
    <phoneticPr fontId="3"/>
  </si>
  <si>
    <t>B．回答者情報についてお伺いします。</t>
    <rPh sb="2" eb="4">
      <t>カイトウ</t>
    </rPh>
    <rPh sb="4" eb="5">
      <t>シャ</t>
    </rPh>
    <rPh sb="5" eb="7">
      <t>ジョウホウ</t>
    </rPh>
    <phoneticPr fontId="3"/>
  </si>
  <si>
    <t>★施設概要</t>
    <rPh sb="1" eb="3">
      <t>シセツ</t>
    </rPh>
    <rPh sb="3" eb="5">
      <t>ガイヨウ</t>
    </rPh>
    <phoneticPr fontId="3"/>
  </si>
  <si>
    <t>★回答者情報</t>
    <rPh sb="1" eb="3">
      <t>カイトウ</t>
    </rPh>
    <rPh sb="3" eb="4">
      <t>シャ</t>
    </rPh>
    <rPh sb="4" eb="6">
      <t>ジョウホウ</t>
    </rPh>
    <phoneticPr fontId="3"/>
  </si>
  <si>
    <t>施設の機能：</t>
    <rPh sb="0" eb="2">
      <t>シセツ</t>
    </rPh>
    <rPh sb="3" eb="5">
      <t>キノウ</t>
    </rPh>
    <phoneticPr fontId="3"/>
  </si>
  <si>
    <t>病床数：</t>
    <rPh sb="0" eb="2">
      <t>ビョウショウ</t>
    </rPh>
    <rPh sb="2" eb="3">
      <t>カズ</t>
    </rPh>
    <phoneticPr fontId="3"/>
  </si>
  <si>
    <t>メールアドレス：</t>
    <phoneticPr fontId="3"/>
  </si>
  <si>
    <t>施設の機能：</t>
    <rPh sb="0" eb="2">
      <t>シセツ</t>
    </rPh>
    <rPh sb="3" eb="5">
      <t>キノウ</t>
    </rPh>
    <phoneticPr fontId="3"/>
  </si>
  <si>
    <t>病床数：</t>
    <rPh sb="0" eb="2">
      <t>ビョウショウ</t>
    </rPh>
    <rPh sb="2" eb="3">
      <t>スウ</t>
    </rPh>
    <phoneticPr fontId="3"/>
  </si>
  <si>
    <t>技師数：</t>
    <rPh sb="0" eb="2">
      <t>ギシ</t>
    </rPh>
    <rPh sb="2" eb="3">
      <t>スウ</t>
    </rPh>
    <phoneticPr fontId="3"/>
  </si>
  <si>
    <t>技師数：</t>
    <rPh sb="0" eb="2">
      <t>ギシ</t>
    </rPh>
    <rPh sb="2" eb="3">
      <t>カズ</t>
    </rPh>
    <phoneticPr fontId="3"/>
  </si>
  <si>
    <t>都道府県名：</t>
  </si>
  <si>
    <t>施設名：</t>
    <rPh sb="0" eb="3">
      <t>シセツメイ</t>
    </rPh>
    <phoneticPr fontId="3"/>
  </si>
  <si>
    <t>50年以上</t>
    <rPh sb="2" eb="3">
      <t>ネン</t>
    </rPh>
    <rPh sb="3" eb="5">
      <t>イジョウ</t>
    </rPh>
    <phoneticPr fontId="3"/>
  </si>
  <si>
    <t>❸検査・治療に重要な患者の安全情報を事前に確認しているか。</t>
  </si>
  <si>
    <t>❽患者の容態急変時の緊急対応方法を理解しているか。</t>
  </si>
  <si>
    <t>❾検査・治療の感染予防対策を実践しているか。</t>
  </si>
  <si>
    <t>⓮医薬品や器材などの管理体制を理解しているか。</t>
  </si>
  <si>
    <t>　検査・治療前に医師の指示内容を確認している</t>
  </si>
  <si>
    <t>　検査・治療前に安全情報を確認している</t>
  </si>
  <si>
    <t>　安全情報に関する院内ルールを守り、その意味を説明できる</t>
  </si>
  <si>
    <t>　患者本人と確認できるものと照合し、声に出し復唱して確認している</t>
  </si>
  <si>
    <t>　患者誤認防止の取り組みを定期的に検証・評価している</t>
  </si>
  <si>
    <t>❺検査前に部位・方向・体位・回数、妊娠等の有無を確認し、検査の流れを</t>
  </si>
  <si>
    <t>　説明用紙・モニタ等を利用して検査内容を説明している</t>
  </si>
  <si>
    <t>　検査用チェックリストを用いて問診し、確認している</t>
  </si>
  <si>
    <t>　説明内容をスタッフ間で情報共有と検証・評価・見直しを行っている</t>
  </si>
  <si>
    <t>　インシデント原因分析の検討会に参加している</t>
  </si>
  <si>
    <t>　原因分析結果から再発防止策を導き業務改善につなげている</t>
  </si>
  <si>
    <t>　院内の個人情報の管理組織があることを理解している</t>
  </si>
  <si>
    <t>　患者の個人情報について院内または内部規定を理解している</t>
  </si>
  <si>
    <t>　個人情報管理に基づいた検査・治療と管理が実施できる</t>
  </si>
  <si>
    <t>　医薬品や器材の管理マニュアルを理解している</t>
  </si>
  <si>
    <t>　医薬品や器材の適正な点検・補充について把握している</t>
  </si>
  <si>
    <t>　院内の講習を受講し、緊急時に必要な医薬品や器材の準備ができる</t>
  </si>
  <si>
    <t>　業務・引き継ぎ運用が変更されたとき、変更箇所を理解し更新できる</t>
  </si>
  <si>
    <t>　説明しているか。</t>
  </si>
  <si>
    <t>　</t>
  </si>
  <si>
    <t>　指示内容に疑義がある場合は適宜、医師に問い合わせしている</t>
  </si>
  <si>
    <t>　指示内容に関する検査目的、臨床経過を理解している</t>
  </si>
  <si>
    <t>　安全情報に問題がある場合は適宜、医師に問い合わせしている</t>
  </si>
  <si>
    <t>　患者確認方法(フルネーム、リストバンド、顔認証など)を実施している</t>
  </si>
  <si>
    <t>　検査の理解が得られるように患者と双方で確認をしている</t>
  </si>
  <si>
    <t>《指示内容確認》⇒【治療（２）】</t>
    <phoneticPr fontId="3"/>
  </si>
  <si>
    <t>　検査・治療前に患者の意識レベルや移乗状態の情報を取得している</t>
  </si>
  <si>
    <t>　介助が必要な患者に対しては複数の職員で対応している</t>
  </si>
  <si>
    <t>　業務環境における危険予知トレーニングを行なっている</t>
  </si>
  <si>
    <t>　ルートや点滴チューブなど患者周囲に気を配って業務を遂行している</t>
  </si>
  <si>
    <t>　看護師・医師等、他職種と適切に連携して安全な検査・治療を遂行している</t>
  </si>
  <si>
    <t>　緊急コールボタンを患者に手渡し、患者の状態の変化を監視している</t>
  </si>
  <si>
    <t>　患者急変時マニュアルを理解し、緊急対応訓練に参加している</t>
  </si>
  <si>
    <t>　患者の容態急変に気づき、いつでも速やかに対応できる</t>
  </si>
  <si>
    <t>　感染予防マニュアルを理解して、標準予防策を知っている</t>
  </si>
  <si>
    <t>　検査・治療の開始または終了後に寝台コンソールの清掃、手洗いを実践している</t>
  </si>
  <si>
    <t>　定期的な研修を受講し、現場実施内容の評価・検証・見直しを行っている</t>
  </si>
  <si>
    <t>❿撮影・治療終了後、依頼内容と結果の最終確認を行なっているか。</t>
  </si>
  <si>
    <t>　確認すべき項目を理解し、実践している</t>
  </si>
  <si>
    <t>　実施者と検像者など複数の担当者でダブルチェックしている</t>
  </si>
  <si>
    <t>　問題や誤りを発見した場合には、修正することができる</t>
  </si>
  <si>
    <t>　ができる</t>
  </si>
  <si>
    <t>　患者の容態急変時に他のスタッフと連携し、適切な指示を出すこと</t>
  </si>
  <si>
    <t>　ているか。</t>
  </si>
  <si>
    <t>　いるか。</t>
  </si>
  <si>
    <t>⓫患者から検査や治療について質問(被ばく線量も含む)された際に答えられ</t>
  </si>
  <si>
    <t>　説明用の関係資料に基づき、質問に適切に回答できる</t>
  </si>
  <si>
    <t>　患者説明の部内ルールや対応方法を理解している</t>
  </si>
  <si>
    <t>　インシデントは院内ルールに則り遅滞なく報告し、部内で情報共有している</t>
  </si>
  <si>
    <t>　装置の取扱説明書(添付文書を含む)を理解して、検査・治療を実施できる</t>
  </si>
  <si>
    <t>　業務マニュアルを理解し、安全に配慮した伝達事項を記録して引き継いでいる</t>
  </si>
  <si>
    <t>　2.インプラントやペースメーカ等の人工物がないか確認している</t>
  </si>
  <si>
    <t>　6.患者と検査部位ごとに適した撮影条件と線量で検査している</t>
  </si>
  <si>
    <t>　7.病棟撮影は看護師の介助とダブルチェックで検査を実施している</t>
  </si>
  <si>
    <t>　8.撮影後に画像の付帯情報と画質パラメータの検証を行っている</t>
  </si>
  <si>
    <t>　10.被ばくの低減を考慮し、線量管理が適切に行われている</t>
  </si>
  <si>
    <t>　12.透視・Cアーム装置と周辺機器との接触防止策を行っている</t>
  </si>
  <si>
    <t>　15.術中、清潔性(清潔野含む)を保つための操作を行っている</t>
  </si>
  <si>
    <t>　16.撮影室の安全性と室内環境の管理を行っている</t>
  </si>
  <si>
    <t>　20.造影剤自動注入器(インジェクタ)使用時の安全確認を行っている</t>
  </si>
  <si>
    <t>　21.検査室内の温度・湿度が適正な範囲であるようにコントロールしている</t>
  </si>
  <si>
    <t>　23.検査前に貴金属類などのアーチファクト発生源のチェックを行っている</t>
  </si>
  <si>
    <t>　25.検査対象・目的・部位に応じた小児・成人プロトコルの選択を行っている</t>
  </si>
  <si>
    <t>　27.Ｘ線発生時の放射線防護および検査室内への侵入防止対策を行っている</t>
  </si>
  <si>
    <t>　28.造影剤種類のチェックと造影剤自動注入器の安全確認および血管留置</t>
  </si>
  <si>
    <t>　29.造影剤の血管外漏出のチェックと血管外漏出発生時の対応を熟知し</t>
  </si>
  <si>
    <t>　30.造影剤の急性・遅発性副作用に関する対応を熟知し行っている</t>
  </si>
  <si>
    <t>　33.造影MR検査前に腎機能と水分補給のチェックを行っている</t>
  </si>
  <si>
    <t>　36.造影剤自動注入器(インジェクタ)使用時の安全確認を行っている</t>
  </si>
  <si>
    <t>　41.モニタは正常かつ鮮明で、表示性能が維持されている</t>
  </si>
  <si>
    <t>　43.検査者の検査姿勢や装置の配置、室内照度は適切である</t>
  </si>
  <si>
    <t>　1.使用前または、定期的にファントムを用いた精度管理が行われている</t>
  </si>
  <si>
    <t>　3.X線管ならびに撮影台の電子ロックの固定の確認を行っている</t>
  </si>
  <si>
    <t>　4.患者移動時に装置や配線(ジャバラ)が接触しない運用や防止策を取っている</t>
  </si>
  <si>
    <t>　5.適切な撮影手技や方法とマーカーを使用し検査している</t>
  </si>
  <si>
    <t>　9.シャウカステン、読影用モニタの管理が適切に行われている</t>
  </si>
  <si>
    <t>　11.検査ごとに患者支持器具の固定の確認を行っている</t>
  </si>
  <si>
    <t>　14.造影剤を選択するチェック体制および投与方法を知っている</t>
  </si>
  <si>
    <t>　17.透視ならびに撮影での線量・条件・撮影プログラム等の最適化を行っている</t>
  </si>
  <si>
    <t>　18.患者に対し、放射線障害防止のための措置を実施している</t>
  </si>
  <si>
    <t>　19.医療スタッフに対し、放射線防護措置を実施している</t>
  </si>
  <si>
    <t>　22.検査前に植込み型デバイス(植込み型ペースメーカ、植込み型除細動器など)</t>
  </si>
  <si>
    <t>　24.造影CT検査前にアレルギー(喘息など)、腎機能と水分補給および</t>
  </si>
  <si>
    <t>　26.検査ごとに患者固定具(頭部・上肢用ホルダー、頭部・体幹部用ベルト</t>
  </si>
  <si>
    <t>　 　カテーテル操作、静脈注射抜針の手順を熟知し行っている</t>
  </si>
  <si>
    <t>　31.MR検査に従事する職員の安全管理に関する教育訓練を受講している</t>
  </si>
  <si>
    <t>　32.MR検査室への立ち入り制限区域(磁性体等の持込防止上)や超伝導</t>
  </si>
  <si>
    <t>　34.検査前に検査依頼内容、検査適応および金属類の所持・植込み型デバイス等</t>
  </si>
  <si>
    <t>　35.条件付MR対応心臓植込み型電気的デバイス等の生命維持装置を留置</t>
  </si>
  <si>
    <t>　37.検査時の騒音が99dBを超える場合の適切な聴力保護対策を理解し</t>
  </si>
  <si>
    <t>　38.MR検査装置が安定して動作するように、検査室内の温度・湿度が</t>
  </si>
  <si>
    <t>　39.MR撮像の通常操作モードの基準値を超える場合および鎮静下において、</t>
  </si>
  <si>
    <t>　40.造影剤の血管外漏出発生時や急性・遅発性副作用発生時の対応を理解し</t>
  </si>
  <si>
    <t>　42.検査室の温度設定は適正にコントロールされ、超音波ゼリーや</t>
  </si>
  <si>
    <t>　44.検査目的や部位に適したプローブや、シリコンパット(音響結合用高</t>
  </si>
  <si>
    <t>　46.患者が安心して検査を受けられるよう検査の特殊性を理解している</t>
  </si>
  <si>
    <t>　47.患者のプライバシーに十分配慮している</t>
  </si>
  <si>
    <t>　48.施設における超音波検査の系統的走査法を理解している</t>
  </si>
  <si>
    <t>　50.超音波造影剤およびその副作用について理解している</t>
  </si>
  <si>
    <t>　51.従事者自らの被ばく低減を目的とした安全取扱と放射線防護手順を理解し、</t>
  </si>
  <si>
    <t>　53.実投与量の測定または計算による投与放射能の量を確認して記録している</t>
  </si>
  <si>
    <t>　56.放射性同位元素使用施設以外で発生する患者の排泄物等で汚染した廃棄物に</t>
  </si>
  <si>
    <t>　57.心筋負荷検査時などの急変時に、循環器内科医や看護師などと連携して対応</t>
  </si>
  <si>
    <t>　60.撮像装置や検査寝台に放射性医薬品による汚染がないかを確認できる</t>
  </si>
  <si>
    <t>　57.患者や職員等に対し、PET製剤投与後の患者との接触や動線を配慮した</t>
  </si>
  <si>
    <t>　60.保険診療としてPET検査を行う際に、検査依頼内容を事前にチェックし、</t>
  </si>
  <si>
    <t>　49.超音波検査の心構えと、画像記録および報告書作成の留意点を</t>
  </si>
  <si>
    <t>　54.使用室の作業台や床に放射性同位元素による汚染が発生した時に、</t>
  </si>
  <si>
    <t>　59.放射性医薬品取り扱い手順書に沿った調製作業を行い、調製記録を</t>
  </si>
  <si>
    <t>　61.放射線治療分野の専門性を理解し、関連資格(放射線治療専門放射線技師、</t>
  </si>
  <si>
    <t>　62.放射線治療を計画、実施、管理するための設備、機器を理解し適正に</t>
  </si>
  <si>
    <t>　64.外部放射線治療装置、放射線治療計画装置、X線シミュレータ装置、</t>
  </si>
  <si>
    <t>　65.外部放射線治療装置、放射線治療計画装置、X線シミュレータ装置、</t>
  </si>
  <si>
    <t>　66.外部放射線治療装置、放射線治療計画装置、X線シミュレータ装置、</t>
  </si>
  <si>
    <t>　67.放射線治療の品質管理プログラムのPDCA(Plan-Do-Check-Act)サイクルを</t>
  </si>
  <si>
    <t>　68.放射線治療の各プロセスにおける臨床的品質管理が実施でき、</t>
  </si>
  <si>
    <t>　69.放射線治療の管理に必要な帳票類を理解し、適正に記載、記録ができる</t>
  </si>
  <si>
    <t>　70.放射線治療計画装置の入力データの確認と線量計算のコミッショニングを</t>
  </si>
  <si>
    <t>　73.放射線治療計画装置の取扱い、計算アルゴリズムなどを理解している</t>
  </si>
  <si>
    <t>　74.外部放射線治療装置へのデータ登録を、複数スタッフで重複チェックができる</t>
  </si>
  <si>
    <t>　75.患者固定具や補助具について適切な作成法、使用法を理解し、実践できる</t>
  </si>
  <si>
    <t>　63.放射線治療の品質管理の体制を理解し、問題点を解決するための</t>
    <phoneticPr fontId="3"/>
  </si>
  <si>
    <t>　　  多職種の討議に参加できる</t>
    <phoneticPr fontId="3"/>
  </si>
  <si>
    <t>　76.定期的に校正されたリファレンス線量計により、モニタ線量計の校正を</t>
  </si>
  <si>
    <t>　78.皮膚マークの維持管理、患者のポジショニングの再現性確保を実施できる</t>
  </si>
  <si>
    <t>　79.寝台上の患者の安全確保、アクセサリー類の確実な接続固定、照射室内の</t>
  </si>
  <si>
    <t>　81.定期的に照合画像を取得し、治療位置のチェックを実施できる</t>
  </si>
  <si>
    <t>　82.緊急時(患者急変、災害時等)のマニュアルを理解し、部内訓練に参加し、</t>
  </si>
  <si>
    <t>　83.線源交換のマニュアルを理解し、線源強度測定、確認を適切に実施できる</t>
  </si>
  <si>
    <t>　84.治療計画装置に入力されている線源強度と年月日時刻を毎回確認している</t>
  </si>
  <si>
    <t>　85.アプリケータおよびカテーテルの位置やねじれの確認を実施している</t>
  </si>
  <si>
    <t>　86.線源位置の同定法、線源停留位置、線源停留時間の確認を実施している</t>
  </si>
  <si>
    <t>　90.管理区域からの退出基準など本治療に関する管理ルールを理解し、</t>
  </si>
  <si>
    <t>　87.治療中および終了後の放射線モニタリングや治療室内の患者状態を観察</t>
    <phoneticPr fontId="3"/>
  </si>
  <si>
    <t>　55.発生する廃棄物を確実に放射性・非放射性に分別でき､放射性汚染物に対し</t>
    <phoneticPr fontId="3"/>
  </si>
  <si>
    <t>　58.各種負荷検査を行うとき、検査前にインフォームド・コンセントと同意</t>
    <phoneticPr fontId="3"/>
  </si>
  <si>
    <t>　　  など状態の確認を適切に実践できる</t>
    <phoneticPr fontId="3"/>
  </si>
  <si>
    <t>　  　被ばく低減行動を理解し、実践できる</t>
    <phoneticPr fontId="3"/>
  </si>
  <si>
    <t>　　  作成している</t>
    <phoneticPr fontId="3"/>
  </si>
  <si>
    <t>　  　状況の確認ができる</t>
    <phoneticPr fontId="3"/>
  </si>
  <si>
    <t>　　  できる</t>
    <phoneticPr fontId="3"/>
  </si>
  <si>
    <t>　 　 関する処分の方法を理解し、関係スタッフに説明できる</t>
    <phoneticPr fontId="3"/>
  </si>
  <si>
    <t>　  　ては､可燃・難燃・不燃などに分別して保管廃棄処理が実践できる</t>
    <phoneticPr fontId="3"/>
  </si>
  <si>
    <t>　 　 汚染除去・拡大防止対策が適切に実践できる</t>
    <phoneticPr fontId="3"/>
  </si>
  <si>
    <t>　  　実践している</t>
    <phoneticPr fontId="3"/>
  </si>
  <si>
    <t>　 　 検査目的や病名を確認し、検査の妥当性について医師と協議ができる</t>
    <phoneticPr fontId="3"/>
  </si>
  <si>
    <t>　88.線源の出庫・入庫および線源の準備・刺入中・終了後における安全管理</t>
    <phoneticPr fontId="3"/>
  </si>
  <si>
    <t>　 　 (取扱細則を遵守)を実施できる</t>
    <phoneticPr fontId="3"/>
  </si>
  <si>
    <t>　89.線源の刺入(挿入)中あるいは刺入(挿入)直後の透視にて線源脱落を</t>
    <phoneticPr fontId="3"/>
  </si>
  <si>
    <t xml:space="preserve">  　　確認できる</t>
    <phoneticPr fontId="3"/>
  </si>
  <si>
    <t>　 　 患者への指導・説明が適切に実施できる</t>
    <phoneticPr fontId="3"/>
  </si>
  <si>
    <t>点数</t>
    <rPh sb="0" eb="2">
      <t>テンスウ</t>
    </rPh>
    <phoneticPr fontId="3"/>
  </si>
  <si>
    <t>チェック項目</t>
    <rPh sb="4" eb="6">
      <t>コウモク</t>
    </rPh>
    <phoneticPr fontId="3"/>
  </si>
  <si>
    <t>A計</t>
    <rPh sb="1" eb="2">
      <t>ケイ</t>
    </rPh>
    <phoneticPr fontId="3"/>
  </si>
  <si>
    <t>B計</t>
    <rPh sb="1" eb="2">
      <t>ケイ</t>
    </rPh>
    <phoneticPr fontId="3"/>
  </si>
  <si>
    <t>C計</t>
    <rPh sb="1" eb="2">
      <t>ケイ</t>
    </rPh>
    <phoneticPr fontId="3"/>
  </si>
  <si>
    <t>　</t>
    <phoneticPr fontId="3"/>
  </si>
  <si>
    <r>
      <t>⑥　RI ＆　PET検査</t>
    </r>
    <r>
      <rPr>
        <sz val="11"/>
        <color theme="1"/>
        <rFont val="HG丸ｺﾞｼｯｸM-PRO"/>
        <family val="3"/>
        <charset val="128"/>
      </rPr>
      <t>（A+B またはA+Cの10 項目）</t>
    </r>
    <phoneticPr fontId="3"/>
  </si>
  <si>
    <t>⑥　RI ＆　PET検査</t>
    <phoneticPr fontId="3"/>
  </si>
  <si>
    <t>②　X線透視造影検査と血管造影検査</t>
    <phoneticPr fontId="3"/>
  </si>
  <si>
    <t>①　単純X線撮影、移動型X線撮影、マンモグラフィー</t>
    <phoneticPr fontId="3"/>
  </si>
  <si>
    <t>専門評価（治療）大項目</t>
    <rPh sb="0" eb="2">
      <t>センモン</t>
    </rPh>
    <rPh sb="2" eb="4">
      <t>ヒョウカ</t>
    </rPh>
    <rPh sb="5" eb="7">
      <t>チリョウ</t>
    </rPh>
    <rPh sb="8" eb="11">
      <t>ダイコウモク</t>
    </rPh>
    <phoneticPr fontId="3"/>
  </si>
  <si>
    <t>評価</t>
    <rPh sb="0" eb="2">
      <t>ヒョウカ</t>
    </rPh>
    <phoneticPr fontId="3"/>
  </si>
  <si>
    <t>点数</t>
    <rPh sb="0" eb="2">
      <t>テンスウ</t>
    </rPh>
    <phoneticPr fontId="3"/>
  </si>
  <si>
    <t>評価</t>
    <rPh sb="0" eb="2">
      <t>ヒョウカ</t>
    </rPh>
    <phoneticPr fontId="3"/>
  </si>
  <si>
    <t>1．基礎チェック項目(全てのモダリティに共通)</t>
    <rPh sb="11" eb="12">
      <t>スベ</t>
    </rPh>
    <rPh sb="20" eb="22">
      <t>キョウツウ</t>
    </rPh>
    <phoneticPr fontId="3"/>
  </si>
  <si>
    <t>❶検査・治療機器の始業・終業点検を行っているか。</t>
    <phoneticPr fontId="3"/>
  </si>
  <si>
    <t>⓯各検査・治療の業務および引き継ぎがスムーズに行われているか。</t>
    <phoneticPr fontId="3"/>
  </si>
  <si>
    <t>（検査❶～⓯15項目×4点、放射線治療（１）～（１０）10項目×4点）</t>
    <rPh sb="1" eb="3">
      <t>ケンサ</t>
    </rPh>
    <phoneticPr fontId="3"/>
  </si>
  <si>
    <t>　各機器の始業・終業点検計画表に沿って実施している</t>
    <phoneticPr fontId="3"/>
  </si>
  <si>
    <t>　　①(１点)</t>
    <phoneticPr fontId="3"/>
  </si>
  <si>
    <t>　始業・終業点検の結果を定期的に管理者に報告している</t>
    <phoneticPr fontId="3"/>
  </si>
  <si>
    <t>　　②(1点)</t>
    <phoneticPr fontId="3"/>
  </si>
  <si>
    <t>　始業・終業点検によって異常を認知した際の対応ができる</t>
    <phoneticPr fontId="3"/>
  </si>
  <si>
    <t>　　③(2点)</t>
    <phoneticPr fontId="3"/>
  </si>
  <si>
    <t>❹患者誤認防止の取り組みを確実に実施しているか。</t>
    <phoneticPr fontId="3"/>
  </si>
  <si>
    <t>1．個人用　専門チェック項目　（①～⑥　10項目×4点＝40点）</t>
    <phoneticPr fontId="3"/>
  </si>
  <si>
    <t>①　単純X線撮影と移動型X線撮影、マンモグラフィ</t>
    <phoneticPr fontId="3"/>
  </si>
  <si>
    <t>　13.画質ならびに装置性能を維持把握するため、必要な品質管理(QC)を</t>
    <phoneticPr fontId="3"/>
  </si>
  <si>
    <t>　　  行っている</t>
    <phoneticPr fontId="3"/>
  </si>
  <si>
    <t>　　  のチェックを行っている</t>
    <phoneticPr fontId="3"/>
  </si>
  <si>
    <t>　　  併用薬剤、検査使用薬剤のチェックを行っている</t>
    <phoneticPr fontId="3"/>
  </si>
  <si>
    <t>　　  など)の固定確認を行っている</t>
    <phoneticPr fontId="3"/>
  </si>
  <si>
    <t>　　  行っている</t>
    <phoneticPr fontId="3"/>
  </si>
  <si>
    <t>　 　 装置におけるクエンチを理解し対応できる</t>
    <phoneticPr fontId="3"/>
  </si>
  <si>
    <t>　　  の有無をチェックしている</t>
    <phoneticPr fontId="3"/>
  </si>
  <si>
    <t>　 　 した患者の検査時に、専門とする診療科・部署と連携し、確認を行っている</t>
    <phoneticPr fontId="3"/>
  </si>
  <si>
    <t>　　  実践している</t>
    <phoneticPr fontId="3"/>
  </si>
  <si>
    <t>　 　 適正な範囲であるようにコントロールしている</t>
    <phoneticPr fontId="3"/>
  </si>
  <si>
    <t>　　  適切な医療管理体制を理解し対応している</t>
    <phoneticPr fontId="3"/>
  </si>
  <si>
    <t>　　  実施できる</t>
    <phoneticPr fontId="3"/>
  </si>
  <si>
    <t>　 　 拭き取りタオルは加温している</t>
    <phoneticPr fontId="3"/>
  </si>
  <si>
    <t>　　  分子ゲル)等が確保されている</t>
    <phoneticPr fontId="3"/>
  </si>
  <si>
    <t>　45.超音波検査(音響放射圧を用いた検査を含む)における人体への影響</t>
    <phoneticPr fontId="3"/>
  </si>
  <si>
    <t>　 　 および胎児検査における安全性への配慮を理解している</t>
    <phoneticPr fontId="3"/>
  </si>
  <si>
    <t>　 　 知っている</t>
    <phoneticPr fontId="3"/>
  </si>
  <si>
    <t>⑥　RI ＆ PET検査（A＋BまたはA＋Cの10 項目、あるいはA＋(B＋C)/2　14項目）</t>
    <rPh sb="45" eb="47">
      <t>コウモク</t>
    </rPh>
    <phoneticPr fontId="3"/>
  </si>
  <si>
    <t xml:space="preserve">  　　できる</t>
    <phoneticPr fontId="3"/>
  </si>
  <si>
    <t>　52.検査に用いる放射性医薬品の種類や放射能の量を理解し、調達する事が</t>
    <phoneticPr fontId="3"/>
  </si>
  <si>
    <t>　58.待機室での待機中、または撮像中の患者に対する映像モニタリングや声掛け</t>
    <phoneticPr fontId="3"/>
  </si>
  <si>
    <t>　  　手順書(マニュアル)を理解し、実践できる</t>
    <phoneticPr fontId="3"/>
  </si>
  <si>
    <t>　59.PET薬剤特有の準備、分注、投与時など被ばくの多い作業時のワークフローの</t>
    <phoneticPr fontId="3"/>
  </si>
  <si>
    <t>　 　 品質管理士、医学物理士のいずれか)を取得している</t>
    <phoneticPr fontId="3"/>
  </si>
  <si>
    <t>　　  使用できる</t>
    <phoneticPr fontId="3"/>
  </si>
  <si>
    <t>　 　 放射線治療計画用CT装置、密封小線源治療装置、位置照合用機器および</t>
    <phoneticPr fontId="3"/>
  </si>
  <si>
    <t>　　  関連機器の受入れ試験を適正に実施できる</t>
    <phoneticPr fontId="3"/>
  </si>
  <si>
    <t>　 　 放射線治療計画用CT装置、密封小線源治療装置、位置照合用機器および</t>
    <phoneticPr fontId="3"/>
  </si>
  <si>
    <t>　 　 関連機器の精度管理を定期的に実施し、情報を共有できる</t>
    <phoneticPr fontId="3"/>
  </si>
  <si>
    <t>　　  放射線治療計画用CT装置、密封小線源治療装置、位置照合用機器および</t>
    <phoneticPr fontId="3"/>
  </si>
  <si>
    <t>　 　 関連機器の保守管理プログラムを理解し、適正に実施できる</t>
    <phoneticPr fontId="3"/>
  </si>
  <si>
    <t>　　  理解し、組織の一員として参画できる</t>
    <phoneticPr fontId="3"/>
  </si>
  <si>
    <t>　 　 チーム医療の一員として職種間の情報共有、意思疎通が図れる</t>
    <phoneticPr fontId="3"/>
  </si>
  <si>
    <t>　　  実施できる</t>
    <phoneticPr fontId="3"/>
  </si>
  <si>
    <t>　72.モニタ単位値(MU値)計算は独立した別方法での重複チェックを複数スタッフで</t>
    <phoneticPr fontId="3"/>
  </si>
  <si>
    <t>　71.外部放射線治療装置や放射線治療計画用CT装置の修理後は、必要に応じて</t>
    <phoneticPr fontId="3"/>
  </si>
  <si>
    <t>　 　 確認が実施できる</t>
    <phoneticPr fontId="3"/>
  </si>
  <si>
    <t>　　  幾何学的精度、ビームデータ、CT値-電子密度変換テーブルなどの測定、</t>
    <phoneticPr fontId="3"/>
  </si>
  <si>
    <t>　     行い、必要に応じて実測による吸収線量測定が実施できる</t>
    <phoneticPr fontId="3"/>
  </si>
  <si>
    <t>　 　 実施し、第三者機関による出力線量測定業務(郵送測定)を現場で適切に</t>
    <phoneticPr fontId="3"/>
  </si>
  <si>
    <t>　　  実施できる</t>
    <phoneticPr fontId="3"/>
  </si>
  <si>
    <t>　　  モニタ(映像、音声)確認など患者の安全確認を実施できる</t>
    <phoneticPr fontId="3"/>
  </si>
  <si>
    <t>　　  適切な対応ができる</t>
    <phoneticPr fontId="3"/>
  </si>
  <si>
    <t>　 　 している</t>
    <phoneticPr fontId="3"/>
  </si>
  <si>
    <t>　 　 継続・変更についてチェックを実施できる</t>
    <phoneticPr fontId="3"/>
  </si>
  <si>
    <t>　77.指示線量、線量基準点など基本治療情報の確認を行い、治療部位、処方線量の</t>
    <phoneticPr fontId="3"/>
  </si>
  <si>
    <t>　 　 安全、正確に実施できる</t>
    <phoneticPr fontId="3"/>
  </si>
  <si>
    <t>　80.外部放射線治療装置1台を2名以上の技師で運用するルールを遵守し、共同で</t>
    <phoneticPr fontId="3"/>
  </si>
  <si>
    <r>
      <t>F.組織内小線源治療（</t>
    </r>
    <r>
      <rPr>
        <u/>
        <vertAlign val="superscript"/>
        <sz val="11"/>
        <color theme="1"/>
        <rFont val="HG丸ｺﾞｼｯｸM-PRO"/>
        <family val="3"/>
        <charset val="128"/>
      </rPr>
      <t>125</t>
    </r>
    <r>
      <rPr>
        <u/>
        <sz val="11"/>
        <color theme="1"/>
        <rFont val="HG丸ｺﾞｼｯｸM-PRO"/>
        <family val="3"/>
        <charset val="128"/>
      </rPr>
      <t>Ⅰ線源による前立腺永久挿入密封小線源治療）</t>
    </r>
    <phoneticPr fontId="3"/>
  </si>
  <si>
    <r>
      <t>E．高線量率密封小線源治療（</t>
    </r>
    <r>
      <rPr>
        <u/>
        <vertAlign val="superscript"/>
        <sz val="11"/>
        <color theme="1"/>
        <rFont val="HG丸ｺﾞｼｯｸM-PRO"/>
        <family val="3"/>
        <charset val="128"/>
      </rPr>
      <t>192</t>
    </r>
    <r>
      <rPr>
        <u/>
        <sz val="11"/>
        <color theme="1"/>
        <rFont val="HG丸ｺﾞｼｯｸM-PRO"/>
        <family val="3"/>
        <charset val="128"/>
      </rPr>
      <t>Ⅰr-HDR RALS）</t>
    </r>
    <phoneticPr fontId="3"/>
  </si>
  <si>
    <t>経験なし</t>
    <rPh sb="0" eb="2">
      <t>ケイケン</t>
    </rPh>
    <phoneticPr fontId="3"/>
  </si>
  <si>
    <t>1年未満</t>
    <rPh sb="1" eb="2">
      <t>ネン</t>
    </rPh>
    <rPh sb="2" eb="4">
      <t>ミマン</t>
    </rPh>
    <phoneticPr fontId="3"/>
  </si>
  <si>
    <t>20～39床</t>
    <phoneticPr fontId="3"/>
  </si>
  <si>
    <t>40～69床</t>
    <phoneticPr fontId="3"/>
  </si>
  <si>
    <t>70～99床</t>
    <phoneticPr fontId="3"/>
  </si>
  <si>
    <t>１00～199床</t>
    <phoneticPr fontId="3"/>
  </si>
  <si>
    <t>200～299床</t>
    <phoneticPr fontId="3"/>
  </si>
  <si>
    <t>300～399床</t>
    <phoneticPr fontId="3"/>
  </si>
  <si>
    <t>400～499床</t>
    <phoneticPr fontId="3"/>
  </si>
  <si>
    <t>500～599床</t>
    <phoneticPr fontId="3"/>
  </si>
  <si>
    <t>600～699床</t>
    <phoneticPr fontId="3"/>
  </si>
  <si>
    <t>700～799床</t>
    <phoneticPr fontId="3"/>
  </si>
  <si>
    <t>800～899床</t>
    <phoneticPr fontId="3"/>
  </si>
  <si>
    <t>900～999床</t>
    <phoneticPr fontId="3"/>
  </si>
  <si>
    <t>1000～1099床</t>
    <phoneticPr fontId="3"/>
  </si>
  <si>
    <t>1100～1199床</t>
    <phoneticPr fontId="3"/>
  </si>
  <si>
    <t>1200～1299床</t>
    <phoneticPr fontId="3"/>
  </si>
  <si>
    <t>1300～1399床</t>
    <phoneticPr fontId="3"/>
  </si>
  <si>
    <t>1400～1499床</t>
    <phoneticPr fontId="3"/>
  </si>
  <si>
    <t>❶検査・治療機器の始業・終業点検を行っているか。</t>
    <phoneticPr fontId="3"/>
  </si>
  <si>
    <t>❼検査・治療前、中、後で患者状態を監視しているか。</t>
    <rPh sb="17" eb="19">
      <t>カンシ</t>
    </rPh>
    <phoneticPr fontId="3"/>
  </si>
  <si>
    <t xml:space="preserve">   ているか。</t>
    <phoneticPr fontId="3"/>
  </si>
  <si>
    <t>⓮医薬品や器材などの管理体制を理解しているか。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</si>
</sst>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b/>
      <u/>
      <sz val="11"/>
      <color theme="1"/>
      <name val="HG丸ｺﾞｼｯｸM-PRO"/>
      <family val="3"/>
      <charset val="128"/>
    </font>
    <font>
      <sz val="11"/>
      <color theme="1"/>
      <name val="HG丸ｺﾞｼｯｸM-PRO"/>
      <family val="3"/>
      <charset val="128"/>
    </font>
    <font>
      <sz val="6"/>
      <name val="ＭＳ Ｐゴシック"/>
      <family val="2"/>
      <charset val="128"/>
      <scheme val="minor"/>
    </font>
    <font>
      <sz val="9"/>
      <color rgb="FF000000"/>
      <name val="MS UI Gothic"/>
      <family val="3"/>
      <charset val="128"/>
    </font>
    <font>
      <u/>
      <sz val="11"/>
      <color theme="1"/>
      <name val="HG丸ｺﾞｼｯｸM-PRO"/>
      <family val="3"/>
      <charset val="128"/>
    </font>
    <font>
      <u/>
      <vertAlign val="superscript"/>
      <sz val="11"/>
      <color theme="1"/>
      <name val="HG丸ｺﾞｼｯｸM-PRO"/>
      <family val="3"/>
      <charset val="128"/>
    </font>
    <font>
      <sz val="11"/>
      <color rgb="FF000000"/>
      <name val="ＭＳ Ｐゴシック"/>
      <family val="3"/>
      <charset val="128"/>
    </font>
    <font>
      <b/>
      <sz val="12"/>
      <color theme="1"/>
      <name val="HG丸ｺﾞｼｯｸM-PRO"/>
      <family val="3"/>
      <charset val="128"/>
    </font>
    <font>
      <b/>
      <u/>
      <sz val="12"/>
      <color theme="1"/>
      <name val="HG丸ｺﾞｼｯｸM-PRO"/>
      <family val="3"/>
      <charset val="128"/>
    </font>
    <font>
      <sz val="12"/>
      <color theme="1"/>
      <name val="HG丸ｺﾞｼｯｸM-PRO"/>
      <family val="3"/>
      <charset val="128"/>
    </font>
    <font>
      <b/>
      <sz val="11"/>
      <color theme="1"/>
      <name val="HG丸ｺﾞｼｯｸM-PRO"/>
      <family val="3"/>
      <charset val="128"/>
    </font>
    <font>
      <b/>
      <sz val="12"/>
      <name val="HG丸ｺﾞｼｯｸM-PRO"/>
      <family val="3"/>
      <charset val="128"/>
    </font>
    <font>
      <b/>
      <sz val="14"/>
      <name val="HG丸ｺﾞｼｯｸM-PRO"/>
      <family val="3"/>
      <charset val="128"/>
    </font>
    <font>
      <b/>
      <u/>
      <sz val="14"/>
      <name val="HG丸ｺﾞｼｯｸM-PRO"/>
      <family val="3"/>
      <charset val="128"/>
    </font>
    <font>
      <sz val="11"/>
      <color theme="1"/>
      <name val="ＭＳ Ｐゴシック"/>
      <family val="2"/>
      <scheme val="minor"/>
    </font>
    <font>
      <sz val="11"/>
      <color theme="1"/>
      <name val="ＭＳ Ｐゴシック"/>
      <family val="2"/>
      <charset val="128"/>
      <scheme val="minor"/>
    </font>
    <font>
      <b/>
      <sz val="11"/>
      <color theme="1"/>
      <name val="ＭＳ Ｐゴシック"/>
      <family val="2"/>
      <charset val="128"/>
      <scheme val="minor"/>
    </font>
    <font>
      <sz val="9"/>
      <color theme="1"/>
      <name val="HG丸ｺﾞｼｯｸM-PRO"/>
      <family val="3"/>
      <charset val="128"/>
    </font>
  </fonts>
  <fills count="2">
    <fill>
      <patternFill patternType="none"/>
    </fill>
    <fill>
      <patternFill patternType="gray125"/>
    </fill>
  </fills>
  <borders count="19">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0" fontId="15" fillId="0" borderId="0"/>
    <xf numFmtId="9" fontId="16" fillId="0" borderId="0" applyFon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horizontal="right" vertical="center"/>
    </xf>
    <xf numFmtId="0" fontId="2" fillId="0" borderId="2" xfId="0" applyFont="1" applyBorder="1">
      <alignment vertical="center"/>
    </xf>
    <xf numFmtId="0" fontId="2" fillId="0" borderId="3" xfId="0" applyFont="1" applyBorder="1" applyAlignment="1">
      <alignment horizontal="right" vertical="center"/>
    </xf>
    <xf numFmtId="0" fontId="2" fillId="0" borderId="3" xfId="0" applyFont="1" applyBorder="1">
      <alignment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0" xfId="0" applyFont="1" applyFill="1" applyBorder="1">
      <alignment vertical="center"/>
    </xf>
    <xf numFmtId="0" fontId="10" fillId="0" borderId="0" xfId="0" applyFont="1" applyFill="1" applyBorder="1" applyAlignment="1">
      <alignment horizontal="right" vertical="center"/>
    </xf>
    <xf numFmtId="0" fontId="2" fillId="0" borderId="0" xfId="0" applyFont="1" applyBorder="1" applyProtection="1">
      <alignment vertical="center"/>
      <protection locked="0"/>
    </xf>
    <xf numFmtId="0" fontId="2" fillId="0" borderId="0" xfId="0" applyFont="1" applyBorder="1">
      <alignment vertical="center"/>
    </xf>
    <xf numFmtId="0" fontId="2" fillId="0" borderId="4" xfId="0" applyFont="1" applyBorder="1" applyAlignment="1" applyProtection="1">
      <alignment horizontal="left" vertical="center"/>
      <protection locked="0"/>
    </xf>
    <xf numFmtId="0" fontId="2" fillId="0" borderId="4" xfId="0" applyFont="1" applyBorder="1" applyProtection="1">
      <alignment vertical="center"/>
      <protection locked="0"/>
    </xf>
    <xf numFmtId="0" fontId="2" fillId="0" borderId="4" xfId="0" applyFont="1" applyBorder="1">
      <alignment vertical="center"/>
    </xf>
    <xf numFmtId="0" fontId="10" fillId="0" borderId="7" xfId="0" applyFont="1" applyFill="1" applyBorder="1" applyAlignment="1">
      <alignment horizontal="right" vertical="center"/>
    </xf>
    <xf numFmtId="0" fontId="2" fillId="0" borderId="0" xfId="0" applyFont="1" applyFill="1" applyAlignment="1">
      <alignment horizontal="center" vertical="center" wrapText="1"/>
    </xf>
    <xf numFmtId="0" fontId="2" fillId="0" borderId="0" xfId="0" applyFont="1" applyAlignment="1">
      <alignmen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8" fillId="0" borderId="0" xfId="0" applyFont="1" applyAlignment="1">
      <alignment horizontal="right" vertical="center"/>
    </xf>
    <xf numFmtId="0" fontId="8" fillId="0" borderId="0" xfId="0" applyFont="1" applyBorder="1" applyAlignment="1" applyProtection="1">
      <alignment horizontal="right" vertical="center"/>
      <protection locked="0"/>
    </xf>
    <xf numFmtId="0" fontId="14"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8" fillId="0" borderId="0" xfId="0" applyFont="1" applyFill="1" applyBorder="1" applyAlignment="1" applyProtection="1">
      <alignment horizontal="righ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0" fontId="2" fillId="0" borderId="0" xfId="0" applyFont="1" applyFill="1" applyBorder="1" applyProtection="1">
      <alignment vertical="center"/>
    </xf>
    <xf numFmtId="56" fontId="10"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0" fillId="0" borderId="0" xfId="0" applyFont="1" applyFill="1" applyBorder="1" applyAlignment="1" applyProtection="1">
      <alignment horizontal="left" vertical="center"/>
    </xf>
    <xf numFmtId="0" fontId="1" fillId="0" borderId="0" xfId="0" applyFont="1" applyAlignment="1">
      <alignment vertical="center"/>
    </xf>
    <xf numFmtId="0" fontId="0" fillId="0" borderId="4" xfId="0" applyBorder="1">
      <alignment vertical="center"/>
    </xf>
    <xf numFmtId="0" fontId="2" fillId="0" borderId="17" xfId="0" applyFont="1" applyBorder="1" applyAlignment="1">
      <alignment horizontal="right" vertical="center"/>
    </xf>
    <xf numFmtId="0" fontId="2" fillId="0" borderId="18" xfId="0" applyFont="1" applyBorder="1">
      <alignment vertical="center"/>
    </xf>
    <xf numFmtId="0" fontId="0" fillId="0" borderId="0" xfId="0" applyAlignment="1">
      <alignment vertical="center" wrapText="1"/>
    </xf>
    <xf numFmtId="0" fontId="0" fillId="0" borderId="0" xfId="0" applyAlignment="1">
      <alignment horizontal="right" vertical="center"/>
    </xf>
    <xf numFmtId="9" fontId="0" fillId="0" borderId="0" xfId="2" applyFont="1">
      <alignment vertical="center"/>
    </xf>
    <xf numFmtId="0" fontId="0" fillId="0" borderId="4" xfId="0" applyBorder="1" applyAlignment="1">
      <alignment vertical="center" wrapText="1"/>
    </xf>
    <xf numFmtId="9" fontId="0" fillId="0" borderId="4" xfId="2" applyFont="1" applyBorder="1">
      <alignment vertical="center"/>
    </xf>
    <xf numFmtId="0" fontId="0" fillId="0" borderId="4" xfId="2" applyNumberFormat="1" applyFont="1" applyBorder="1">
      <alignment vertical="center"/>
    </xf>
    <xf numFmtId="0" fontId="17" fillId="0" borderId="0" xfId="0" applyFont="1">
      <alignment vertical="center"/>
    </xf>
    <xf numFmtId="0" fontId="18" fillId="0" borderId="10" xfId="0" applyFont="1" applyBorder="1">
      <alignment vertical="center"/>
    </xf>
    <xf numFmtId="0" fontId="2" fillId="0" borderId="14"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xf>
    <xf numFmtId="0" fontId="10" fillId="0" borderId="15" xfId="0" applyFont="1" applyFill="1" applyBorder="1" applyAlignment="1" applyProtection="1">
      <alignment horizontal="left" vertical="center"/>
      <protection locked="0"/>
    </xf>
    <xf numFmtId="0" fontId="10" fillId="0" borderId="16"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protection locked="0"/>
    </xf>
    <xf numFmtId="49" fontId="2" fillId="0" borderId="15" xfId="0" applyNumberFormat="1" applyFont="1" applyFill="1" applyBorder="1" applyAlignment="1" applyProtection="1">
      <alignment horizontal="left" vertical="center"/>
      <protection locked="0"/>
    </xf>
    <xf numFmtId="49" fontId="2" fillId="0" borderId="16" xfId="0" applyNumberFormat="1" applyFont="1" applyFill="1" applyBorder="1" applyAlignment="1" applyProtection="1">
      <alignment horizontal="left" vertical="center"/>
      <protection locked="0"/>
    </xf>
    <xf numFmtId="56" fontId="10" fillId="0" borderId="8" xfId="0" applyNumberFormat="1" applyFont="1" applyFill="1" applyBorder="1" applyAlignment="1" applyProtection="1">
      <alignment horizontal="center" vertical="center"/>
    </xf>
    <xf numFmtId="56" fontId="10" fillId="0" borderId="5" xfId="0" applyNumberFormat="1" applyFont="1" applyFill="1" applyBorder="1" applyAlignment="1" applyProtection="1">
      <alignment horizontal="center" vertical="center"/>
    </xf>
    <xf numFmtId="56" fontId="10" fillId="0" borderId="9" xfId="0" applyNumberFormat="1" applyFont="1" applyFill="1" applyBorder="1" applyAlignment="1" applyProtection="1">
      <alignment horizontal="center" vertical="center"/>
    </xf>
    <xf numFmtId="56" fontId="10" fillId="0" borderId="10" xfId="0" applyNumberFormat="1" applyFont="1" applyFill="1" applyBorder="1" applyAlignment="1" applyProtection="1">
      <alignment horizontal="center" vertical="center"/>
    </xf>
    <xf numFmtId="56" fontId="10" fillId="0" borderId="0" xfId="0" applyNumberFormat="1" applyFont="1" applyFill="1" applyBorder="1" applyAlignment="1" applyProtection="1">
      <alignment horizontal="center" vertical="center"/>
    </xf>
    <xf numFmtId="56" fontId="10" fillId="0" borderId="7" xfId="0" applyNumberFormat="1" applyFont="1" applyFill="1" applyBorder="1" applyAlignment="1" applyProtection="1">
      <alignment horizontal="center" vertical="center"/>
    </xf>
    <xf numFmtId="56" fontId="10" fillId="0" borderId="6" xfId="0" applyNumberFormat="1" applyFont="1" applyFill="1" applyBorder="1" applyAlignment="1" applyProtection="1">
      <alignment horizontal="center" vertical="center"/>
    </xf>
    <xf numFmtId="56" fontId="10" fillId="0" borderId="11" xfId="0" applyNumberFormat="1" applyFont="1" applyFill="1" applyBorder="1" applyAlignment="1" applyProtection="1">
      <alignment horizontal="center" vertical="center"/>
    </xf>
    <xf numFmtId="56" fontId="10" fillId="0" borderId="12" xfId="0" applyNumberFormat="1" applyFont="1" applyFill="1" applyBorder="1" applyAlignment="1" applyProtection="1">
      <alignment horizontal="center" vertical="center"/>
    </xf>
  </cellXfs>
  <cellStyles count="3">
    <cellStyle name="パーセント" xfId="2" builtinId="5"/>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val>
            <c:numRef>
              <c:f>【確認用】1.個人用基礎チェック項目!$B$2:$B$16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9967-4AFA-A38B-DD05D726DD70}"/>
            </c:ext>
          </c:extLst>
        </c:ser>
        <c:dLbls>
          <c:showLegendKey val="0"/>
          <c:showVal val="0"/>
          <c:showCatName val="0"/>
          <c:showSerName val="0"/>
          <c:showPercent val="0"/>
          <c:showBubbleSize val="0"/>
        </c:dLbls>
        <c:axId val="134419584"/>
        <c:axId val="134421120"/>
      </c:radarChart>
      <c:catAx>
        <c:axId val="134419584"/>
        <c:scaling>
          <c:orientation val="minMax"/>
        </c:scaling>
        <c:delete val="0"/>
        <c:axPos val="b"/>
        <c:majorGridlines/>
        <c:majorTickMark val="out"/>
        <c:minorTickMark val="none"/>
        <c:tickLblPos val="nextTo"/>
        <c:crossAx val="134421120"/>
        <c:crosses val="autoZero"/>
        <c:auto val="1"/>
        <c:lblAlgn val="ctr"/>
        <c:lblOffset val="100"/>
        <c:noMultiLvlLbl val="0"/>
      </c:catAx>
      <c:valAx>
        <c:axId val="134421120"/>
        <c:scaling>
          <c:orientation val="minMax"/>
          <c:max val="4"/>
          <c:min val="0"/>
        </c:scaling>
        <c:delete val="0"/>
        <c:axPos val="l"/>
        <c:majorGridlines/>
        <c:numFmt formatCode="General" sourceLinked="1"/>
        <c:majorTickMark val="cross"/>
        <c:minorTickMark val="none"/>
        <c:tickLblPos val="nextTo"/>
        <c:crossAx val="134419584"/>
        <c:crosses val="autoZero"/>
        <c:crossBetween val="between"/>
        <c:majorUnit val="1"/>
        <c:minorUnit val="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60000"/>
                <a:lumOff val="40000"/>
              </a:schemeClr>
            </a:solidFill>
            <a:ln w="38100">
              <a:noFill/>
            </a:ln>
          </c:spPr>
          <c:invertIfNegative val="0"/>
          <c:dPt>
            <c:idx val="0"/>
            <c:invertIfNegative val="0"/>
            <c:bubble3D val="0"/>
            <c:extLst>
              <c:ext xmlns:c16="http://schemas.microsoft.com/office/drawing/2014/chart" uri="{C3380CC4-5D6E-409C-BE32-E72D297353CC}">
                <c16:uniqueId val="{00000000-CDA7-439D-B1D4-B0DC00E09962}"/>
              </c:ext>
            </c:extLst>
          </c:dPt>
          <c:dPt>
            <c:idx val="1"/>
            <c:invertIfNegative val="0"/>
            <c:bubble3D val="0"/>
            <c:extLst>
              <c:ext xmlns:c16="http://schemas.microsoft.com/office/drawing/2014/chart" uri="{C3380CC4-5D6E-409C-BE32-E72D297353CC}">
                <c16:uniqueId val="{00000001-CDA7-439D-B1D4-B0DC00E09962}"/>
              </c:ext>
            </c:extLst>
          </c:dPt>
          <c:dPt>
            <c:idx val="2"/>
            <c:invertIfNegative val="0"/>
            <c:bubble3D val="0"/>
            <c:extLst>
              <c:ext xmlns:c16="http://schemas.microsoft.com/office/drawing/2014/chart" uri="{C3380CC4-5D6E-409C-BE32-E72D297353CC}">
                <c16:uniqueId val="{00000002-CDA7-439D-B1D4-B0DC00E09962}"/>
              </c:ext>
            </c:extLst>
          </c:dPt>
          <c:dPt>
            <c:idx val="3"/>
            <c:invertIfNegative val="0"/>
            <c:bubble3D val="0"/>
            <c:extLst>
              <c:ext xmlns:c16="http://schemas.microsoft.com/office/drawing/2014/chart" uri="{C3380CC4-5D6E-409C-BE32-E72D297353CC}">
                <c16:uniqueId val="{00000003-CDA7-439D-B1D4-B0DC00E09962}"/>
              </c:ext>
            </c:extLst>
          </c:dPt>
          <c:dPt>
            <c:idx val="4"/>
            <c:invertIfNegative val="0"/>
            <c:bubble3D val="0"/>
            <c:extLst>
              <c:ext xmlns:c16="http://schemas.microsoft.com/office/drawing/2014/chart" uri="{C3380CC4-5D6E-409C-BE32-E72D297353CC}">
                <c16:uniqueId val="{00000004-CDA7-439D-B1D4-B0DC00E09962}"/>
              </c:ext>
            </c:extLst>
          </c:dPt>
          <c:dPt>
            <c:idx val="5"/>
            <c:invertIfNegative val="0"/>
            <c:bubble3D val="0"/>
            <c:extLst>
              <c:ext xmlns:c16="http://schemas.microsoft.com/office/drawing/2014/chart" uri="{C3380CC4-5D6E-409C-BE32-E72D297353CC}">
                <c16:uniqueId val="{00000005-CDA7-439D-B1D4-B0DC00E09962}"/>
              </c:ext>
            </c:extLst>
          </c:dPt>
          <c:cat>
            <c:strLit>
              <c:ptCount val="6"/>
              <c:pt idx="0">
                <c:v>①</c:v>
              </c:pt>
              <c:pt idx="1">
                <c:v>②</c:v>
              </c:pt>
              <c:pt idx="2">
                <c:v>③</c:v>
              </c:pt>
              <c:pt idx="3">
                <c:v>④</c:v>
              </c:pt>
              <c:pt idx="4">
                <c:v>⑤</c:v>
              </c:pt>
              <c:pt idx="5">
                <c:v>⑥</c:v>
              </c:pt>
            </c:strLit>
          </c:cat>
          <c:val>
            <c:numRef>
              <c:f>'【確認用】2.個人用専門チェック項目（診断）'!$B$2:$B$7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CDA7-439D-B1D4-B0DC00E09962}"/>
            </c:ext>
          </c:extLst>
        </c:ser>
        <c:dLbls>
          <c:showLegendKey val="0"/>
          <c:showVal val="0"/>
          <c:showCatName val="0"/>
          <c:showSerName val="0"/>
          <c:showPercent val="0"/>
          <c:showBubbleSize val="0"/>
        </c:dLbls>
        <c:gapWidth val="90"/>
        <c:axId val="168250752"/>
        <c:axId val="168268928"/>
      </c:barChart>
      <c:catAx>
        <c:axId val="168250752"/>
        <c:scaling>
          <c:orientation val="maxMin"/>
        </c:scaling>
        <c:delete val="0"/>
        <c:axPos val="l"/>
        <c:numFmt formatCode="General" sourceLinked="0"/>
        <c:majorTickMark val="out"/>
        <c:minorTickMark val="none"/>
        <c:tickLblPos val="nextTo"/>
        <c:crossAx val="168268928"/>
        <c:crosses val="autoZero"/>
        <c:auto val="1"/>
        <c:lblAlgn val="ctr"/>
        <c:lblOffset val="100"/>
        <c:noMultiLvlLbl val="0"/>
      </c:catAx>
      <c:valAx>
        <c:axId val="168268928"/>
        <c:scaling>
          <c:orientation val="minMax"/>
          <c:max val="1"/>
          <c:min val="0"/>
        </c:scaling>
        <c:delete val="0"/>
        <c:axPos val="t"/>
        <c:majorGridlines/>
        <c:numFmt formatCode="0%" sourceLinked="0"/>
        <c:majorTickMark val="out"/>
        <c:minorTickMark val="none"/>
        <c:tickLblPos val="nextTo"/>
        <c:crossAx val="168250752"/>
        <c:crosses val="autoZero"/>
        <c:crossBetween val="between"/>
        <c:minorUnit val="4.0000000000000008E-2"/>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60000"/>
                <a:lumOff val="40000"/>
              </a:schemeClr>
            </a:solidFill>
            <a:ln w="38100">
              <a:noFill/>
            </a:ln>
          </c:spPr>
          <c:invertIfNegative val="0"/>
          <c:cat>
            <c:strLit>
              <c:ptCount val="6"/>
              <c:pt idx="0">
                <c:v>A</c:v>
              </c:pt>
              <c:pt idx="1">
                <c:v>B</c:v>
              </c:pt>
              <c:pt idx="2">
                <c:v>C</c:v>
              </c:pt>
              <c:pt idx="3">
                <c:v>D</c:v>
              </c:pt>
              <c:pt idx="4">
                <c:v>E</c:v>
              </c:pt>
              <c:pt idx="5">
                <c:v>F</c:v>
              </c:pt>
            </c:strLit>
          </c:cat>
          <c:val>
            <c:numRef>
              <c:f>'【確認用】2.個人用専門チェック項目（治療）'!$B$3:$B$8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B0-4967-8117-A59CC46D2047}"/>
            </c:ext>
          </c:extLst>
        </c:ser>
        <c:dLbls>
          <c:showLegendKey val="0"/>
          <c:showVal val="0"/>
          <c:showCatName val="0"/>
          <c:showSerName val="0"/>
          <c:showPercent val="0"/>
          <c:showBubbleSize val="0"/>
        </c:dLbls>
        <c:gapWidth val="90"/>
        <c:axId val="168935808"/>
        <c:axId val="168937344"/>
      </c:barChart>
      <c:catAx>
        <c:axId val="168935808"/>
        <c:scaling>
          <c:orientation val="maxMin"/>
        </c:scaling>
        <c:delete val="0"/>
        <c:axPos val="l"/>
        <c:numFmt formatCode="General" sourceLinked="0"/>
        <c:majorTickMark val="out"/>
        <c:minorTickMark val="none"/>
        <c:tickLblPos val="nextTo"/>
        <c:crossAx val="168937344"/>
        <c:crosses val="autoZero"/>
        <c:auto val="1"/>
        <c:lblAlgn val="ctr"/>
        <c:lblOffset val="100"/>
        <c:noMultiLvlLbl val="0"/>
      </c:catAx>
      <c:valAx>
        <c:axId val="168937344"/>
        <c:scaling>
          <c:orientation val="minMax"/>
          <c:max val="1"/>
          <c:min val="0"/>
        </c:scaling>
        <c:delete val="0"/>
        <c:axPos val="t"/>
        <c:majorGridlines/>
        <c:numFmt formatCode="0%" sourceLinked="1"/>
        <c:majorTickMark val="out"/>
        <c:minorTickMark val="none"/>
        <c:tickLblPos val="nextTo"/>
        <c:crossAx val="168935808"/>
        <c:crosses val="autoZero"/>
        <c:crossBetween val="between"/>
      </c:valAx>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Drop" dropLines="50" dropStyle="combo" dx="16" fmlaLink="【集計用】施設概要回答!$E$3" fmlaRange="'Sheet1 (2)'!$B$2:$B$49" noThreeD="1" sel="1" val="0"/>
</file>

<file path=xl/ctrlProps/ctrlProp100.xml><?xml version="1.0" encoding="utf-8"?>
<formControlPr xmlns="http://schemas.microsoft.com/office/spreadsheetml/2009/9/main" objectType="CheckBox" fmlaLink="【集計用】2.個人用専門チェック項目!$C$12" lockText="1" noThreeD="1"/>
</file>

<file path=xl/ctrlProps/ctrlProp101.xml><?xml version="1.0" encoding="utf-8"?>
<formControlPr xmlns="http://schemas.microsoft.com/office/spreadsheetml/2009/9/main" objectType="CheckBox" fmlaLink="【集計用】2.個人用専門チェック項目!$C$13" lockText="1" noThreeD="1"/>
</file>

<file path=xl/ctrlProps/ctrlProp102.xml><?xml version="1.0" encoding="utf-8"?>
<formControlPr xmlns="http://schemas.microsoft.com/office/spreadsheetml/2009/9/main" objectType="CheckBox" fmlaLink="【集計用】2.個人用専門チェック項目!$C$14" lockText="1" noThreeD="1"/>
</file>

<file path=xl/ctrlProps/ctrlProp103.xml><?xml version="1.0" encoding="utf-8"?>
<formControlPr xmlns="http://schemas.microsoft.com/office/spreadsheetml/2009/9/main" objectType="CheckBox" fmlaLink="【集計用】2.個人用専門チェック項目!$C$42" lockText="1" noThreeD="1"/>
</file>

<file path=xl/ctrlProps/ctrlProp104.xml><?xml version="1.0" encoding="utf-8"?>
<formControlPr xmlns="http://schemas.microsoft.com/office/spreadsheetml/2009/9/main" objectType="CheckBox" fmlaLink="【集計用】2.個人用専門チェック項目!$C$43" lockText="1" noThreeD="1"/>
</file>

<file path=xl/ctrlProps/ctrlProp105.xml><?xml version="1.0" encoding="utf-8"?>
<formControlPr xmlns="http://schemas.microsoft.com/office/spreadsheetml/2009/9/main" objectType="CheckBox" fmlaLink="【集計用】2.個人用専門チェック項目!$C$44" lockText="1" noThreeD="1"/>
</file>

<file path=xl/ctrlProps/ctrlProp106.xml><?xml version="1.0" encoding="utf-8"?>
<formControlPr xmlns="http://schemas.microsoft.com/office/spreadsheetml/2009/9/main" objectType="CheckBox" fmlaLink="【集計用】2.個人用専門チェック項目!$C$45" lockText="1" noThreeD="1"/>
</file>

<file path=xl/ctrlProps/ctrlProp107.xml><?xml version="1.0" encoding="utf-8"?>
<formControlPr xmlns="http://schemas.microsoft.com/office/spreadsheetml/2009/9/main" objectType="CheckBox" fmlaLink="【集計用】2.個人用専門チェック項目!$C$46" lockText="1" noThreeD="1"/>
</file>

<file path=xl/ctrlProps/ctrlProp108.xml><?xml version="1.0" encoding="utf-8"?>
<formControlPr xmlns="http://schemas.microsoft.com/office/spreadsheetml/2009/9/main" objectType="CheckBox" fmlaLink="【集計用】2.個人用専門チェック項目!$L$5" lockText="1" noThreeD="1"/>
</file>

<file path=xl/ctrlProps/ctrlProp109.xml><?xml version="1.0" encoding="utf-8"?>
<formControlPr xmlns="http://schemas.microsoft.com/office/spreadsheetml/2009/9/main" objectType="CheckBox" fmlaLink="【集計用】2.個人用専門チェック項目!$L$6" lockText="1" noThreeD="1"/>
</file>

<file path=xl/ctrlProps/ctrlProp11.xml><?xml version="1.0" encoding="utf-8"?>
<formControlPr xmlns="http://schemas.microsoft.com/office/spreadsheetml/2009/9/main" objectType="Drop" dropStyle="combo" dx="16" fmlaLink="【集計用】施設概要回答!$E$19" fmlaRange="'Sheet1 (2)'!$D$2:$D$4" noThreeD="1" sel="1" val="0"/>
</file>

<file path=xl/ctrlProps/ctrlProp110.xml><?xml version="1.0" encoding="utf-8"?>
<formControlPr xmlns="http://schemas.microsoft.com/office/spreadsheetml/2009/9/main" objectType="CheckBox" fmlaLink="【集計用】2.個人用専門チェック項目!$L$7" lockText="1" noThreeD="1"/>
</file>

<file path=xl/ctrlProps/ctrlProp111.xml><?xml version="1.0" encoding="utf-8"?>
<formControlPr xmlns="http://schemas.microsoft.com/office/spreadsheetml/2009/9/main" objectType="CheckBox" fmlaLink="【集計用】2.個人用専門チェック項目!$L$8" lockText="1" noThreeD="1"/>
</file>

<file path=xl/ctrlProps/ctrlProp112.xml><?xml version="1.0" encoding="utf-8"?>
<formControlPr xmlns="http://schemas.microsoft.com/office/spreadsheetml/2009/9/main" objectType="CheckBox" fmlaLink="【集計用】2.個人用専門チェック項目!$L$9" lockText="1" noThreeD="1"/>
</file>

<file path=xl/ctrlProps/ctrlProp113.xml><?xml version="1.0" encoding="utf-8"?>
<formControlPr xmlns="http://schemas.microsoft.com/office/spreadsheetml/2009/9/main" objectType="CheckBox" fmlaLink="【集計用】2.個人用専門チェック項目!$L$10" lockText="1" noThreeD="1"/>
</file>

<file path=xl/ctrlProps/ctrlProp114.xml><?xml version="1.0" encoding="utf-8"?>
<formControlPr xmlns="http://schemas.microsoft.com/office/spreadsheetml/2009/9/main" objectType="CheckBox" fmlaLink="【集計用】2.個人用専門チェック項目!$L$11" lockText="1" noThreeD="1"/>
</file>

<file path=xl/ctrlProps/ctrlProp115.xml><?xml version="1.0" encoding="utf-8"?>
<formControlPr xmlns="http://schemas.microsoft.com/office/spreadsheetml/2009/9/main" objectType="CheckBox" fmlaLink="【集計用】2.個人用専門チェック項目!$L$12" lockText="1" noThreeD="1"/>
</file>

<file path=xl/ctrlProps/ctrlProp116.xml><?xml version="1.0" encoding="utf-8"?>
<formControlPr xmlns="http://schemas.microsoft.com/office/spreadsheetml/2009/9/main" objectType="CheckBox" fmlaLink="【集計用】2.個人用専門チェック項目!$L$13" lockText="1" noThreeD="1"/>
</file>

<file path=xl/ctrlProps/ctrlProp117.xml><?xml version="1.0" encoding="utf-8"?>
<formControlPr xmlns="http://schemas.microsoft.com/office/spreadsheetml/2009/9/main" objectType="CheckBox" fmlaLink="【集計用】2.個人用専門チェック項目!$L$14" lockText="1" noThreeD="1"/>
</file>

<file path=xl/ctrlProps/ctrlProp118.xml><?xml version="1.0" encoding="utf-8"?>
<formControlPr xmlns="http://schemas.microsoft.com/office/spreadsheetml/2009/9/main" objectType="CheckBox" fmlaLink="【集計用】2.個人用専門チェック項目!$L$21" lockText="1" noThreeD="1"/>
</file>

<file path=xl/ctrlProps/ctrlProp119.xml><?xml version="1.0" encoding="utf-8"?>
<formControlPr xmlns="http://schemas.microsoft.com/office/spreadsheetml/2009/9/main" objectType="CheckBox" fmlaLink="【集計用】2.個人用専門チェック項目!$L$22" lockText="1" noThreeD="1"/>
</file>

<file path=xl/ctrlProps/ctrlProp12.xml><?xml version="1.0" encoding="utf-8"?>
<formControlPr xmlns="http://schemas.microsoft.com/office/spreadsheetml/2009/9/main" objectType="Drop" dropStyle="combo" dx="16" fmlaLink="【集計用】施設概要回答!$E$23" fmlaRange="'Sheet1 (2)'!$I$2:$I$54" noThreeD="1" sel="1" val="0"/>
</file>

<file path=xl/ctrlProps/ctrlProp120.xml><?xml version="1.0" encoding="utf-8"?>
<formControlPr xmlns="http://schemas.microsoft.com/office/spreadsheetml/2009/9/main" objectType="CheckBox" fmlaLink="【集計用】2.個人用専門チェック項目!$L$23" lockText="1" noThreeD="1"/>
</file>

<file path=xl/ctrlProps/ctrlProp121.xml><?xml version="1.0" encoding="utf-8"?>
<formControlPr xmlns="http://schemas.microsoft.com/office/spreadsheetml/2009/9/main" objectType="CheckBox" fmlaLink="【集計用】2.個人用専門チェック項目!$L$24" lockText="1" noThreeD="1"/>
</file>

<file path=xl/ctrlProps/ctrlProp122.xml><?xml version="1.0" encoding="utf-8"?>
<formControlPr xmlns="http://schemas.microsoft.com/office/spreadsheetml/2009/9/main" objectType="CheckBox" fmlaLink="【集計用】2.個人用専門チェック項目!$L$25" lockText="1" noThreeD="1"/>
</file>

<file path=xl/ctrlProps/ctrlProp123.xml><?xml version="1.0" encoding="utf-8"?>
<formControlPr xmlns="http://schemas.microsoft.com/office/spreadsheetml/2009/9/main" objectType="CheckBox" fmlaLink="【集計用】2.個人用専門チェック項目!$L$26" lockText="1" noThreeD="1"/>
</file>

<file path=xl/ctrlProps/ctrlProp124.xml><?xml version="1.0" encoding="utf-8"?>
<formControlPr xmlns="http://schemas.microsoft.com/office/spreadsheetml/2009/9/main" objectType="CheckBox" fmlaLink="【集計用】2.個人用専門チェック項目!$L$27" lockText="1" noThreeD="1"/>
</file>

<file path=xl/ctrlProps/ctrlProp125.xml><?xml version="1.0" encoding="utf-8"?>
<formControlPr xmlns="http://schemas.microsoft.com/office/spreadsheetml/2009/9/main" objectType="CheckBox" fmlaLink="【集計用】2.個人用専門チェック項目!$L$28" lockText="1" noThreeD="1"/>
</file>

<file path=xl/ctrlProps/ctrlProp126.xml><?xml version="1.0" encoding="utf-8"?>
<formControlPr xmlns="http://schemas.microsoft.com/office/spreadsheetml/2009/9/main" objectType="CheckBox" fmlaLink="【集計用】2.個人用専門チェック項目!$L$29" lockText="1" noThreeD="1"/>
</file>

<file path=xl/ctrlProps/ctrlProp127.xml><?xml version="1.0" encoding="utf-8"?>
<formControlPr xmlns="http://schemas.microsoft.com/office/spreadsheetml/2009/9/main" objectType="CheckBox" fmlaLink="【集計用】2.個人用専門チェック項目!$L$30" lockText="1" noThreeD="1"/>
</file>

<file path=xl/ctrlProps/ctrlProp128.xml><?xml version="1.0" encoding="utf-8"?>
<formControlPr xmlns="http://schemas.microsoft.com/office/spreadsheetml/2009/9/main" objectType="CheckBox" fmlaLink="【集計用】2.個人用専門チェック項目!$L$39" lockText="1" noThreeD="1"/>
</file>

<file path=xl/ctrlProps/ctrlProp129.xml><?xml version="1.0" encoding="utf-8"?>
<formControlPr xmlns="http://schemas.microsoft.com/office/spreadsheetml/2009/9/main" objectType="CheckBox" fmlaLink="【集計用】2.個人用専門チェック項目!$L$40" lockText="1" noThreeD="1"/>
</file>

<file path=xl/ctrlProps/ctrlProp13.xml><?xml version="1.0" encoding="utf-8"?>
<formControlPr xmlns="http://schemas.microsoft.com/office/spreadsheetml/2009/9/main" objectType="Drop" dropStyle="combo" dx="16" fmlaLink="【集計用】施設概要回答!$E$24" fmlaRange="'Sheet1 (2)'!$I$2:$I$54" noThreeD="1" sel="1" val="0"/>
</file>

<file path=xl/ctrlProps/ctrlProp130.xml><?xml version="1.0" encoding="utf-8"?>
<formControlPr xmlns="http://schemas.microsoft.com/office/spreadsheetml/2009/9/main" objectType="CheckBox" fmlaLink="【集計用】2.個人用専門チェック項目!$L$41" lockText="1" noThreeD="1"/>
</file>

<file path=xl/ctrlProps/ctrlProp131.xml><?xml version="1.0" encoding="utf-8"?>
<formControlPr xmlns="http://schemas.microsoft.com/office/spreadsheetml/2009/9/main" objectType="CheckBox" fmlaLink="【集計用】2.個人用専門チェック項目!$L$42" lockText="1" noThreeD="1"/>
</file>

<file path=xl/ctrlProps/ctrlProp132.xml><?xml version="1.0" encoding="utf-8"?>
<formControlPr xmlns="http://schemas.microsoft.com/office/spreadsheetml/2009/9/main" objectType="CheckBox" fmlaLink="【集計用】2.個人用専門チェック項目!$L$43" lockText="1" noThreeD="1"/>
</file>

<file path=xl/ctrlProps/ctrlProp133.xml><?xml version="1.0" encoding="utf-8"?>
<formControlPr xmlns="http://schemas.microsoft.com/office/spreadsheetml/2009/9/main" objectType="CheckBox" fmlaLink="【集計用】2.個人用専門チェック項目!$L$44" lockText="1" noThreeD="1"/>
</file>

<file path=xl/ctrlProps/ctrlProp134.xml><?xml version="1.0" encoding="utf-8"?>
<formControlPr xmlns="http://schemas.microsoft.com/office/spreadsheetml/2009/9/main" objectType="CheckBox" fmlaLink="【集計用】2.個人用専門チェック項目!$L$45" lockText="1" noThreeD="1"/>
</file>

<file path=xl/ctrlProps/ctrlProp135.xml><?xml version="1.0" encoding="utf-8"?>
<formControlPr xmlns="http://schemas.microsoft.com/office/spreadsheetml/2009/9/main" objectType="CheckBox" fmlaLink="【集計用】2.個人用専門チェック項目!$L$46" lockText="1" noThreeD="1"/>
</file>

<file path=xl/ctrlProps/ctrlProp136.xml><?xml version="1.0" encoding="utf-8"?>
<formControlPr xmlns="http://schemas.microsoft.com/office/spreadsheetml/2009/9/main" objectType="CheckBox" fmlaLink="【集計用】2.個人用専門チェック項目!$L$47" lockText="1" noThreeD="1"/>
</file>

<file path=xl/ctrlProps/ctrlProp137.xml><?xml version="1.0" encoding="utf-8"?>
<formControlPr xmlns="http://schemas.microsoft.com/office/spreadsheetml/2009/9/main" objectType="CheckBox" fmlaLink="【集計用】2.個人用専門チェック項目!$L$48" lockText="1" noThreeD="1"/>
</file>

<file path=xl/ctrlProps/ctrlProp138.xml><?xml version="1.0" encoding="utf-8"?>
<formControlPr xmlns="http://schemas.microsoft.com/office/spreadsheetml/2009/9/main" objectType="CheckBox" fmlaLink="【集計用】2.個人用専門チェック項目!$L$49" lockText="1" noThreeD="1"/>
</file>

<file path=xl/ctrlProps/ctrlProp139.xml><?xml version="1.0" encoding="utf-8"?>
<formControlPr xmlns="http://schemas.microsoft.com/office/spreadsheetml/2009/9/main" objectType="CheckBox" fmlaLink="【集計用】2.個人用専門チェック項目!$L$50" lockText="1" noThreeD="1"/>
</file>

<file path=xl/ctrlProps/ctrlProp14.xml><?xml version="1.0" encoding="utf-8"?>
<formControlPr xmlns="http://schemas.microsoft.com/office/spreadsheetml/2009/9/main" objectType="Drop" dropStyle="combo" dx="16" fmlaLink="【集計用】施設概要回答!$E$25" fmlaRange="'Sheet1 (2)'!$I$2:$I$54" noThreeD="1" sel="1" val="0"/>
</file>

<file path=xl/ctrlProps/ctrlProp140.xml><?xml version="1.0" encoding="utf-8"?>
<formControlPr xmlns="http://schemas.microsoft.com/office/spreadsheetml/2009/9/main" objectType="CheckBox" fmlaLink="【集計用】2.個人用専門チェック項目!$L$51" lockText="1" noThreeD="1"/>
</file>

<file path=xl/ctrlProps/ctrlProp141.xml><?xml version="1.0" encoding="utf-8"?>
<formControlPr xmlns="http://schemas.microsoft.com/office/spreadsheetml/2009/9/main" objectType="CheckBox" fmlaLink="【集計用】2.個人用専門チェック項目!$L$52" lockText="1" noThreeD="1"/>
</file>

<file path=xl/ctrlProps/ctrlProp142.xml><?xml version="1.0" encoding="utf-8"?>
<formControlPr xmlns="http://schemas.microsoft.com/office/spreadsheetml/2009/9/main" objectType="CheckBox" fmlaLink="【集計用】2.個人用専門チェック項目!$C$65" lockText="1" noThreeD="1"/>
</file>

<file path=xl/ctrlProps/ctrlProp143.xml><?xml version="1.0" encoding="utf-8"?>
<formControlPr xmlns="http://schemas.microsoft.com/office/spreadsheetml/2009/9/main" objectType="CheckBox" fmlaLink="【集計用】2.個人用専門チェック項目!$C$66" lockText="1" noThreeD="1"/>
</file>

<file path=xl/ctrlProps/ctrlProp144.xml><?xml version="1.0" encoding="utf-8"?>
<formControlPr xmlns="http://schemas.microsoft.com/office/spreadsheetml/2009/9/main" objectType="CheckBox" fmlaLink="【集計用】2.個人用専門チェック項目!$C$67" lockText="1" noThreeD="1"/>
</file>

<file path=xl/ctrlProps/ctrlProp145.xml><?xml version="1.0" encoding="utf-8"?>
<formControlPr xmlns="http://schemas.microsoft.com/office/spreadsheetml/2009/9/main" objectType="CheckBox" fmlaLink="【集計用】2.個人用専門チェック項目!$C$72" lockText="1" noThreeD="1"/>
</file>

<file path=xl/ctrlProps/ctrlProp146.xml><?xml version="1.0" encoding="utf-8"?>
<formControlPr xmlns="http://schemas.microsoft.com/office/spreadsheetml/2009/9/main" objectType="CheckBox" fmlaLink="【集計用】2.個人用専門チェック項目!$C$73" lockText="1" noThreeD="1"/>
</file>

<file path=xl/ctrlProps/ctrlProp147.xml><?xml version="1.0" encoding="utf-8"?>
<formControlPr xmlns="http://schemas.microsoft.com/office/spreadsheetml/2009/9/main" objectType="CheckBox" fmlaLink="【集計用】2.個人用専門チェック項目!$C$74" lockText="1" noThreeD="1"/>
</file>

<file path=xl/ctrlProps/ctrlProp148.xml><?xml version="1.0" encoding="utf-8"?>
<formControlPr xmlns="http://schemas.microsoft.com/office/spreadsheetml/2009/9/main" objectType="CheckBox" fmlaLink="【集計用】2.個人用専門チェック項目!$C$75" lockText="1" noThreeD="1"/>
</file>

<file path=xl/ctrlProps/ctrlProp149.xml><?xml version="1.0" encoding="utf-8"?>
<formControlPr xmlns="http://schemas.microsoft.com/office/spreadsheetml/2009/9/main" objectType="CheckBox" fmlaLink="【集計用】2.個人用専門チェック項目!$C$76" lockText="1" noThreeD="1"/>
</file>

<file path=xl/ctrlProps/ctrlProp15.xml><?xml version="1.0" encoding="utf-8"?>
<formControlPr xmlns="http://schemas.microsoft.com/office/spreadsheetml/2009/9/main" objectType="Drop" dropStyle="combo" dx="16" fmlaLink="【集計用】施設概要回答!$E$26" fmlaRange="'Sheet1 (2)'!$I$2:$I$54" noThreeD="1" sel="1" val="0"/>
</file>

<file path=xl/ctrlProps/ctrlProp150.xml><?xml version="1.0" encoding="utf-8"?>
<formControlPr xmlns="http://schemas.microsoft.com/office/spreadsheetml/2009/9/main" objectType="CheckBox" fmlaLink="【集計用】2.個人用専門チェック項目!$C$77" lockText="1" noThreeD="1"/>
</file>

<file path=xl/ctrlProps/ctrlProp151.xml><?xml version="1.0" encoding="utf-8"?>
<formControlPr xmlns="http://schemas.microsoft.com/office/spreadsheetml/2009/9/main" objectType="CheckBox" fmlaLink="【集計用】2.個人用専門チェック項目!$C$82" lockText="1" noThreeD="1"/>
</file>

<file path=xl/ctrlProps/ctrlProp152.xml><?xml version="1.0" encoding="utf-8"?>
<formControlPr xmlns="http://schemas.microsoft.com/office/spreadsheetml/2009/9/main" objectType="CheckBox" fmlaLink="【集計用】2.個人用専門チェック項目!$C$83" lockText="1" noThreeD="1"/>
</file>

<file path=xl/ctrlProps/ctrlProp153.xml><?xml version="1.0" encoding="utf-8"?>
<formControlPr xmlns="http://schemas.microsoft.com/office/spreadsheetml/2009/9/main" objectType="CheckBox" fmlaLink="【集計用】2.個人用専門チェック項目!$C$84" lockText="1" noThreeD="1"/>
</file>

<file path=xl/ctrlProps/ctrlProp154.xml><?xml version="1.0" encoding="utf-8"?>
<formControlPr xmlns="http://schemas.microsoft.com/office/spreadsheetml/2009/9/main" objectType="CheckBox" fmlaLink="【集計用】2.個人用専門チェック項目!$C$85" lockText="1" noThreeD="1"/>
</file>

<file path=xl/ctrlProps/ctrlProp155.xml><?xml version="1.0" encoding="utf-8"?>
<formControlPr xmlns="http://schemas.microsoft.com/office/spreadsheetml/2009/9/main" objectType="CheckBox" fmlaLink="【集計用】2.個人用専門チェック項目!$C$86" lockText="1" noThreeD="1"/>
</file>

<file path=xl/ctrlProps/ctrlProp156.xml><?xml version="1.0" encoding="utf-8"?>
<formControlPr xmlns="http://schemas.microsoft.com/office/spreadsheetml/2009/9/main" objectType="CheckBox" fmlaLink="【集計用】2.個人用専門チェック項目!$C$87" lockText="1" noThreeD="1"/>
</file>

<file path=xl/ctrlProps/ctrlProp157.xml><?xml version="1.0" encoding="utf-8"?>
<formControlPr xmlns="http://schemas.microsoft.com/office/spreadsheetml/2009/9/main" objectType="CheckBox" fmlaLink="【集計用】2.個人用専門チェック項目!$C$92" lockText="1" noThreeD="1"/>
</file>

<file path=xl/ctrlProps/ctrlProp158.xml><?xml version="1.0" encoding="utf-8"?>
<formControlPr xmlns="http://schemas.microsoft.com/office/spreadsheetml/2009/9/main" objectType="CheckBox" fmlaLink="【集計用】2.個人用専門チェック項目!$C$93" lockText="1" noThreeD="1"/>
</file>

<file path=xl/ctrlProps/ctrlProp159.xml><?xml version="1.0" encoding="utf-8"?>
<formControlPr xmlns="http://schemas.microsoft.com/office/spreadsheetml/2009/9/main" objectType="CheckBox" fmlaLink="【集計用】2.個人用専門チェック項目!$C$94" lockText="1" noThreeD="1"/>
</file>

<file path=xl/ctrlProps/ctrlProp16.xml><?xml version="1.0" encoding="utf-8"?>
<formControlPr xmlns="http://schemas.microsoft.com/office/spreadsheetml/2009/9/main" objectType="Drop" dropStyle="combo" dx="16" fmlaLink="【集計用】施設概要回答!$E$27" fmlaRange="'Sheet1 (2)'!$I$2:$I$54" noThreeD="1" sel="1" val="0"/>
</file>

<file path=xl/ctrlProps/ctrlProp160.xml><?xml version="1.0" encoding="utf-8"?>
<formControlPr xmlns="http://schemas.microsoft.com/office/spreadsheetml/2009/9/main" objectType="CheckBox" fmlaLink="【集計用】2.個人用専門チェック項目!$C$95" lockText="1" noThreeD="1"/>
</file>

<file path=xl/ctrlProps/ctrlProp161.xml><?xml version="1.0" encoding="utf-8"?>
<formControlPr xmlns="http://schemas.microsoft.com/office/spreadsheetml/2009/9/main" objectType="CheckBox" fmlaLink="【集計用】2.個人用専門チェック項目!$C$96" lockText="1" noThreeD="1"/>
</file>

<file path=xl/ctrlProps/ctrlProp162.xml><?xml version="1.0" encoding="utf-8"?>
<formControlPr xmlns="http://schemas.microsoft.com/office/spreadsheetml/2009/9/main" objectType="CheckBox" fmlaLink="【集計用】2.個人用専門チェック項目!$C$97" lockText="1" noThreeD="1"/>
</file>

<file path=xl/ctrlProps/ctrlProp163.xml><?xml version="1.0" encoding="utf-8"?>
<formControlPr xmlns="http://schemas.microsoft.com/office/spreadsheetml/2009/9/main" objectType="CheckBox" fmlaLink="【集計用】2.個人用専門チェック項目!$C$98" lockText="1" noThreeD="1"/>
</file>

<file path=xl/ctrlProps/ctrlProp164.xml><?xml version="1.0" encoding="utf-8"?>
<formControlPr xmlns="http://schemas.microsoft.com/office/spreadsheetml/2009/9/main" objectType="CheckBox" fmlaLink="【集計用】2.個人用専門チェック項目!$C$103" lockText="1" noThreeD="1"/>
</file>

<file path=xl/ctrlProps/ctrlProp165.xml><?xml version="1.0" encoding="utf-8"?>
<formControlPr xmlns="http://schemas.microsoft.com/office/spreadsheetml/2009/9/main" objectType="CheckBox" fmlaLink="【集計用】2.個人用専門チェック項目!$C$104" lockText="1" noThreeD="1"/>
</file>

<file path=xl/ctrlProps/ctrlProp166.xml><?xml version="1.0" encoding="utf-8"?>
<formControlPr xmlns="http://schemas.microsoft.com/office/spreadsheetml/2009/9/main" objectType="CheckBox" fmlaLink="【集計用】2.個人用専門チェック項目!$C$105" lockText="1" noThreeD="1"/>
</file>

<file path=xl/ctrlProps/ctrlProp167.xml><?xml version="1.0" encoding="utf-8"?>
<formControlPr xmlns="http://schemas.microsoft.com/office/spreadsheetml/2009/9/main" objectType="CheckBox" fmlaLink="【集計用】2.個人用専門チェック項目!$C$106" lockText="1" noThreeD="1"/>
</file>

<file path=xl/ctrlProps/ctrlProp168.xml><?xml version="1.0" encoding="utf-8"?>
<formControlPr xmlns="http://schemas.microsoft.com/office/spreadsheetml/2009/9/main" objectType="CheckBox" fmlaLink="【集計用】2.個人用専門チェック項目!$C$107" lockText="1" noThreeD="1"/>
</file>

<file path=xl/ctrlProps/ctrlProp169.xml><?xml version="1.0" encoding="utf-8"?>
<formControlPr xmlns="http://schemas.microsoft.com/office/spreadsheetml/2009/9/main" objectType="CheckBox" fmlaLink="【集計用】2.個人用専門チェック項目!$C$112" lockText="1" noThreeD="1"/>
</file>

<file path=xl/ctrlProps/ctrlProp17.xml><?xml version="1.0" encoding="utf-8"?>
<formControlPr xmlns="http://schemas.microsoft.com/office/spreadsheetml/2009/9/main" objectType="Drop" dropStyle="combo" dx="16" fmlaLink="【集計用】施設概要回答!$E$28" fmlaRange="'Sheet1 (2)'!$I$2:$I$54" noThreeD="1" sel="1" val="0"/>
</file>

<file path=xl/ctrlProps/ctrlProp170.xml><?xml version="1.0" encoding="utf-8"?>
<formControlPr xmlns="http://schemas.microsoft.com/office/spreadsheetml/2009/9/main" objectType="CheckBox" fmlaLink="【集計用】2.個人用専門チェック項目!$C$113" lockText="1" noThreeD="1"/>
</file>

<file path=xl/ctrlProps/ctrlProp171.xml><?xml version="1.0" encoding="utf-8"?>
<formControlPr xmlns="http://schemas.microsoft.com/office/spreadsheetml/2009/9/main" objectType="CheckBox" fmlaLink="【集計用】2.個人用専門チェック項目!$C$114" lockText="1" noThreeD="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8.xml><?xml version="1.0" encoding="utf-8"?>
<formControlPr xmlns="http://schemas.microsoft.com/office/spreadsheetml/2009/9/main" objectType="Drop" dropStyle="combo" dx="16" fmlaLink="【集計用】施設概要回答!$E$29" fmlaRange="'Sheet1 (2)'!$I$2:$I$54" noThreeD="1" sel="1" val="0"/>
</file>

<file path=xl/ctrlProps/ctrlProp19.xml><?xml version="1.0" encoding="utf-8"?>
<formControlPr xmlns="http://schemas.microsoft.com/office/spreadsheetml/2009/9/main" objectType="Drop" dropStyle="combo" dx="16" fmlaLink="【集計用】施設概要回答!$E$30" fmlaRange="'Sheet1 (2)'!$I$2:$I$54" noThreeD="1" sel="1" val="0"/>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Drop" dropStyle="combo" dx="16" fmlaLink="【集計用】施設概要回答!$E$20" fmlaRange="'Sheet1 (2)'!$F$2:$F$52" noThreeD="1" sel="1" val="0"/>
</file>

<file path=xl/ctrlProps/ctrlProp21.xml><?xml version="1.0" encoding="utf-8"?>
<formControlPr xmlns="http://schemas.microsoft.com/office/spreadsheetml/2009/9/main" objectType="Drop" dropStyle="combo" dx="16" fmlaLink="【集計用】施設概要回答!$E$21" fmlaRange="'Sheet1 (2)'!$I$2:$I$54" noThreeD="1" sel="1" val="0"/>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Sheet1 (2)'!$P$3" lockText="1"/>
</file>

<file path=xl/ctrlProps/ctrlProp27.xml><?xml version="1.0" encoding="utf-8"?>
<formControlPr xmlns="http://schemas.microsoft.com/office/spreadsheetml/2009/9/main" objectType="CheckBox" fmlaLink="'Sheet1 (2)'!$P$4" lockText="1"/>
</file>

<file path=xl/ctrlProps/ctrlProp28.xml><?xml version="1.0" encoding="utf-8"?>
<formControlPr xmlns="http://schemas.microsoft.com/office/spreadsheetml/2009/9/main" objectType="CheckBox" fmlaLink="'Sheet1 (2)'!$P$5" lockText="1"/>
</file>

<file path=xl/ctrlProps/ctrlProp29.xml><?xml version="1.0" encoding="utf-8"?>
<formControlPr xmlns="http://schemas.microsoft.com/office/spreadsheetml/2009/9/main" objectType="CheckBox" fmlaLink="'Sheet1 (2)'!$P$7"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Sheet1 (2)'!$P$6" lockText="1"/>
</file>

<file path=xl/ctrlProps/ctrlProp31.xml><?xml version="1.0" encoding="utf-8"?>
<formControlPr xmlns="http://schemas.microsoft.com/office/spreadsheetml/2009/9/main" objectType="Drop" dropLines="50" dropStyle="combo" dx="16" fmlaLink="【集計用】施設概要回答!$E$13" fmlaRange="'Sheet1 (2)'!$L$2:$L$22" noThreeD="1" sel="1" val="0"/>
</file>

<file path=xl/ctrlProps/ctrlProp32.xml><?xml version="1.0" encoding="utf-8"?>
<formControlPr xmlns="http://schemas.microsoft.com/office/spreadsheetml/2009/9/main" objectType="Drop" dropLines="30" dropStyle="combo" dx="16" fmlaLink="【集計用】施設概要回答!$E$14" fmlaRange="'Sheet1 (2)'!$N$2:$N$82" noThreeD="1" sel="1" val="0"/>
</file>

<file path=xl/ctrlProps/ctrlProp33.xml><?xml version="1.0" encoding="utf-8"?>
<formControlPr xmlns="http://schemas.microsoft.com/office/spreadsheetml/2009/9/main" objectType="CheckBox" fmlaLink="'【集計用】1.個人用基礎チェック項目 '!$C$7" lockText="1" noThreeD="1"/>
</file>

<file path=xl/ctrlProps/ctrlProp34.xml><?xml version="1.0" encoding="utf-8"?>
<formControlPr xmlns="http://schemas.microsoft.com/office/spreadsheetml/2009/9/main" objectType="CheckBox" fmlaLink="'【集計用】1.個人用基礎チェック項目 '!$C$8" lockText="1" noThreeD="1"/>
</file>

<file path=xl/ctrlProps/ctrlProp35.xml><?xml version="1.0" encoding="utf-8"?>
<formControlPr xmlns="http://schemas.microsoft.com/office/spreadsheetml/2009/9/main" objectType="CheckBox" fmlaLink="'【集計用】1.個人用基礎チェック項目 '!$C$9" lockText="1" noThreeD="1"/>
</file>

<file path=xl/ctrlProps/ctrlProp36.xml><?xml version="1.0" encoding="utf-8"?>
<formControlPr xmlns="http://schemas.microsoft.com/office/spreadsheetml/2009/9/main" objectType="CheckBox" fmlaLink="'【集計用】1.個人用基礎チェック項目 '!$C$18" lockText="1" noThreeD="1"/>
</file>

<file path=xl/ctrlProps/ctrlProp37.xml><?xml version="1.0" encoding="utf-8"?>
<formControlPr xmlns="http://schemas.microsoft.com/office/spreadsheetml/2009/9/main" objectType="CheckBox" fmlaLink="'【集計用】1.個人用基礎チェック項目 '!$C$19" lockText="1" noThreeD="1"/>
</file>

<file path=xl/ctrlProps/ctrlProp38.xml><?xml version="1.0" encoding="utf-8"?>
<formControlPr xmlns="http://schemas.microsoft.com/office/spreadsheetml/2009/9/main" objectType="CheckBox" fmlaLink="'【集計用】1.個人用基礎チェック項目 '!$C$20" lockText="1" noThreeD="1"/>
</file>

<file path=xl/ctrlProps/ctrlProp39.xml><?xml version="1.0" encoding="utf-8"?>
<formControlPr xmlns="http://schemas.microsoft.com/office/spreadsheetml/2009/9/main" objectType="CheckBox" fmlaLink="'【集計用】1.個人用基礎チェック項目 '!$C$29" lockText="1" noThreeD="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集計用】1.個人用基礎チェック項目 '!$C$30" lockText="1" noThreeD="1"/>
</file>

<file path=xl/ctrlProps/ctrlProp41.xml><?xml version="1.0" encoding="utf-8"?>
<formControlPr xmlns="http://schemas.microsoft.com/office/spreadsheetml/2009/9/main" objectType="CheckBox" fmlaLink="'【集計用】1.個人用基礎チェック項目 '!$C$31" lockText="1" noThreeD="1"/>
</file>

<file path=xl/ctrlProps/ctrlProp42.xml><?xml version="1.0" encoding="utf-8"?>
<formControlPr xmlns="http://schemas.microsoft.com/office/spreadsheetml/2009/9/main" objectType="CheckBox" fmlaLink="'【集計用】1.個人用基礎チェック項目 '!$C$40" lockText="1" noThreeD="1"/>
</file>

<file path=xl/ctrlProps/ctrlProp43.xml><?xml version="1.0" encoding="utf-8"?>
<formControlPr xmlns="http://schemas.microsoft.com/office/spreadsheetml/2009/9/main" objectType="CheckBox" fmlaLink="'【集計用】1.個人用基礎チェック項目 '!$C$41" lockText="1" noThreeD="1"/>
</file>

<file path=xl/ctrlProps/ctrlProp44.xml><?xml version="1.0" encoding="utf-8"?>
<formControlPr xmlns="http://schemas.microsoft.com/office/spreadsheetml/2009/9/main" objectType="CheckBox" fmlaLink="'【集計用】1.個人用基礎チェック項目 '!$C$42" lockText="1" noThreeD="1"/>
</file>

<file path=xl/ctrlProps/ctrlProp45.xml><?xml version="1.0" encoding="utf-8"?>
<formControlPr xmlns="http://schemas.microsoft.com/office/spreadsheetml/2009/9/main" objectType="CheckBox" fmlaLink="'【集計用】1.個人用基礎チェック項目 '!$C$52" lockText="1" noThreeD="1"/>
</file>

<file path=xl/ctrlProps/ctrlProp46.xml><?xml version="1.0" encoding="utf-8"?>
<formControlPr xmlns="http://schemas.microsoft.com/office/spreadsheetml/2009/9/main" objectType="CheckBox" fmlaLink="'【集計用】1.個人用基礎チェック項目 '!$C$53" lockText="1" noThreeD="1"/>
</file>

<file path=xl/ctrlProps/ctrlProp47.xml><?xml version="1.0" encoding="utf-8"?>
<formControlPr xmlns="http://schemas.microsoft.com/office/spreadsheetml/2009/9/main" objectType="CheckBox" fmlaLink="'【集計用】1.個人用基礎チェック項目 '!$C$54" lockText="1" noThreeD="1"/>
</file>

<file path=xl/ctrlProps/ctrlProp48.xml><?xml version="1.0" encoding="utf-8"?>
<formControlPr xmlns="http://schemas.microsoft.com/office/spreadsheetml/2009/9/main" objectType="CheckBox" fmlaLink="'【集計用】1.個人用基礎チェック項目 '!$C$67" lockText="1" noThreeD="1"/>
</file>

<file path=xl/ctrlProps/ctrlProp49.xml><?xml version="1.0" encoding="utf-8"?>
<formControlPr xmlns="http://schemas.microsoft.com/office/spreadsheetml/2009/9/main" objectType="CheckBox" fmlaLink="'【集計用】1.個人用基礎チェック項目 '!$C$68"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集計用】1.個人用基礎チェック項目 '!$C$78" lockText="1" noThreeD="1"/>
</file>

<file path=xl/ctrlProps/ctrlProp51.xml><?xml version="1.0" encoding="utf-8"?>
<formControlPr xmlns="http://schemas.microsoft.com/office/spreadsheetml/2009/9/main" objectType="CheckBox" fmlaLink="'【集計用】1.個人用基礎チェック項目 '!$C$79" lockText="1" noThreeD="1"/>
</file>

<file path=xl/ctrlProps/ctrlProp52.xml><?xml version="1.0" encoding="utf-8"?>
<formControlPr xmlns="http://schemas.microsoft.com/office/spreadsheetml/2009/9/main" objectType="CheckBox" fmlaLink="'【集計用】1.個人用基礎チェック項目 '!$C$80" lockText="1" noThreeD="1"/>
</file>

<file path=xl/ctrlProps/ctrlProp53.xml><?xml version="1.0" encoding="utf-8"?>
<formControlPr xmlns="http://schemas.microsoft.com/office/spreadsheetml/2009/9/main" objectType="CheckBox" fmlaLink="'【集計用】1.個人用基礎チェック項目 '!$C$89" lockText="1" noThreeD="1"/>
</file>

<file path=xl/ctrlProps/ctrlProp54.xml><?xml version="1.0" encoding="utf-8"?>
<formControlPr xmlns="http://schemas.microsoft.com/office/spreadsheetml/2009/9/main" objectType="CheckBox" fmlaLink="'【集計用】1.個人用基礎チェック項目 '!$C$90" lockText="1" noThreeD="1"/>
</file>

<file path=xl/ctrlProps/ctrlProp55.xml><?xml version="1.0" encoding="utf-8"?>
<formControlPr xmlns="http://schemas.microsoft.com/office/spreadsheetml/2009/9/main" objectType="CheckBox" fmlaLink="'【集計用】1.個人用基礎チェック項目 '!$C$91" lockText="1" noThreeD="1"/>
</file>

<file path=xl/ctrlProps/ctrlProp56.xml><?xml version="1.0" encoding="utf-8"?>
<formControlPr xmlns="http://schemas.microsoft.com/office/spreadsheetml/2009/9/main" objectType="CheckBox" fmlaLink="'【集計用】1.個人用基礎チェック項目 '!$C$100" lockText="1" noThreeD="1"/>
</file>

<file path=xl/ctrlProps/ctrlProp57.xml><?xml version="1.0" encoding="utf-8"?>
<formControlPr xmlns="http://schemas.microsoft.com/office/spreadsheetml/2009/9/main" objectType="CheckBox" fmlaLink="'【集計用】1.個人用基礎チェック項目 '!$C$101" lockText="1" noThreeD="1"/>
</file>

<file path=xl/ctrlProps/ctrlProp58.xml><?xml version="1.0" encoding="utf-8"?>
<formControlPr xmlns="http://schemas.microsoft.com/office/spreadsheetml/2009/9/main" objectType="CheckBox" fmlaLink="'【集計用】1.個人用基礎チェック項目 '!$C$102" lockText="1" noThreeD="1"/>
</file>

<file path=xl/ctrlProps/ctrlProp59.xml><?xml version="1.0" encoding="utf-8"?>
<formControlPr xmlns="http://schemas.microsoft.com/office/spreadsheetml/2009/9/main" objectType="CheckBox" fmlaLink="'【集計用】1.個人用基礎チェック項目 '!$C$111"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fmlaLink="'【集計用】1.個人用基礎チェック項目 '!$C$112" lockText="1" noThreeD="1"/>
</file>

<file path=xl/ctrlProps/ctrlProp61.xml><?xml version="1.0" encoding="utf-8"?>
<formControlPr xmlns="http://schemas.microsoft.com/office/spreadsheetml/2009/9/main" objectType="CheckBox" fmlaLink="'【集計用】1.個人用基礎チェック項目 '!$C$113" lockText="1" noThreeD="1"/>
</file>

<file path=xl/ctrlProps/ctrlProp62.xml><?xml version="1.0" encoding="utf-8"?>
<formControlPr xmlns="http://schemas.microsoft.com/office/spreadsheetml/2009/9/main" objectType="CheckBox" fmlaLink="'【集計用】1.個人用基礎チェック項目 '!$C$66" lockText="1" noThreeD="1"/>
</file>

<file path=xl/ctrlProps/ctrlProp63.xml><?xml version="1.0" encoding="utf-8"?>
<formControlPr xmlns="http://schemas.microsoft.com/office/spreadsheetml/2009/9/main" objectType="CheckBox" fmlaLink="'【集計用】1.個人用基礎チェック項目 '!$L$7" lockText="1" noThreeD="1"/>
</file>

<file path=xl/ctrlProps/ctrlProp64.xml><?xml version="1.0" encoding="utf-8"?>
<formControlPr xmlns="http://schemas.microsoft.com/office/spreadsheetml/2009/9/main" objectType="CheckBox" fmlaLink="'【集計用】1.個人用基礎チェック項目 '!$L$8" lockText="1" noThreeD="1"/>
</file>

<file path=xl/ctrlProps/ctrlProp65.xml><?xml version="1.0" encoding="utf-8"?>
<formControlPr xmlns="http://schemas.microsoft.com/office/spreadsheetml/2009/9/main" objectType="CheckBox" fmlaLink="'【集計用】1.個人用基礎チェック項目 '!$L$17" lockText="1" noThreeD="1"/>
</file>

<file path=xl/ctrlProps/ctrlProp66.xml><?xml version="1.0" encoding="utf-8"?>
<formControlPr xmlns="http://schemas.microsoft.com/office/spreadsheetml/2009/9/main" objectType="CheckBox" fmlaLink="'【集計用】1.個人用基礎チェック項目 '!$L$18" lockText="1" noThreeD="1"/>
</file>

<file path=xl/ctrlProps/ctrlProp67.xml><?xml version="1.0" encoding="utf-8"?>
<formControlPr xmlns="http://schemas.microsoft.com/office/spreadsheetml/2009/9/main" objectType="CheckBox" fmlaLink="'【集計用】1.個人用基礎チェック項目 '!$L$19" lockText="1" noThreeD="1"/>
</file>

<file path=xl/ctrlProps/ctrlProp68.xml><?xml version="1.0" encoding="utf-8"?>
<formControlPr xmlns="http://schemas.microsoft.com/office/spreadsheetml/2009/9/main" objectType="CheckBox" fmlaLink="'【集計用】1.個人用基礎チェック項目 '!$L$28" lockText="1" noThreeD="1"/>
</file>

<file path=xl/ctrlProps/ctrlProp69.xml><?xml version="1.0" encoding="utf-8"?>
<formControlPr xmlns="http://schemas.microsoft.com/office/spreadsheetml/2009/9/main" objectType="CheckBox" fmlaLink="'【集計用】1.個人用基礎チェック項目 '!$L$29" lockText="1" noThreeD="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集計用】1.個人用基礎チェック項目 '!$L$30" lockText="1" noThreeD="1"/>
</file>

<file path=xl/ctrlProps/ctrlProp71.xml><?xml version="1.0" encoding="utf-8"?>
<formControlPr xmlns="http://schemas.microsoft.com/office/spreadsheetml/2009/9/main" objectType="CheckBox" fmlaLink="'【集計用】1.個人用基礎チェック項目 '!$L$39" lockText="1" noThreeD="1"/>
</file>

<file path=xl/ctrlProps/ctrlProp72.xml><?xml version="1.0" encoding="utf-8"?>
<formControlPr xmlns="http://schemas.microsoft.com/office/spreadsheetml/2009/9/main" objectType="CheckBox" fmlaLink="'【集計用】1.個人用基礎チェック項目 '!$L$40" lockText="1" noThreeD="1"/>
</file>

<file path=xl/ctrlProps/ctrlProp73.xml><?xml version="1.0" encoding="utf-8"?>
<formControlPr xmlns="http://schemas.microsoft.com/office/spreadsheetml/2009/9/main" objectType="CheckBox" fmlaLink="'【集計用】1.個人用基礎チェック項目 '!$L$41" lockText="1" noThreeD="1"/>
</file>

<file path=xl/ctrlProps/ctrlProp74.xml><?xml version="1.0" encoding="utf-8"?>
<formControlPr xmlns="http://schemas.microsoft.com/office/spreadsheetml/2009/9/main" objectType="CheckBox" fmlaLink="'【集計用】1.個人用基礎チェック項目 '!$L$50" lockText="1" noThreeD="1"/>
</file>

<file path=xl/ctrlProps/ctrlProp75.xml><?xml version="1.0" encoding="utf-8"?>
<formControlPr xmlns="http://schemas.microsoft.com/office/spreadsheetml/2009/9/main" objectType="CheckBox" fmlaLink="'【集計用】1.個人用基礎チェック項目 '!$L$51" lockText="1" noThreeD="1"/>
</file>

<file path=xl/ctrlProps/ctrlProp76.xml><?xml version="1.0" encoding="utf-8"?>
<formControlPr xmlns="http://schemas.microsoft.com/office/spreadsheetml/2009/9/main" objectType="CheckBox" fmlaLink="'【集計用】1.個人用基礎チェック項目 '!$L$52" lockText="1" noThreeD="1"/>
</file>

<file path=xl/ctrlProps/ctrlProp77.xml><?xml version="1.0" encoding="utf-8"?>
<formControlPr xmlns="http://schemas.microsoft.com/office/spreadsheetml/2009/9/main" objectType="CheckBox" fmlaLink="'【集計用】1.個人用基礎チェック項目 '!$L$6" lockText="1" noThreeD="1"/>
</file>

<file path=xl/ctrlProps/ctrlProp78.xml><?xml version="1.0" encoding="utf-8"?>
<formControlPr xmlns="http://schemas.microsoft.com/office/spreadsheetml/2009/9/main" objectType="CheckBox" fmlaLink="【集計用】2.個人用専門チェック項目!$C$6" lockText="1" noThreeD="1"/>
</file>

<file path=xl/ctrlProps/ctrlProp79.xml><?xml version="1.0" encoding="utf-8"?>
<formControlPr xmlns="http://schemas.microsoft.com/office/spreadsheetml/2009/9/main" objectType="CheckBox" fmlaLink="【集計用】2.個人用専門チェック項目!$C$7" lockText="1" noThreeD="1"/>
</file>

<file path=xl/ctrlProps/ctrlProp8.xml><?xml version="1.0" encoding="utf-8"?>
<formControlPr xmlns="http://schemas.microsoft.com/office/spreadsheetml/2009/9/main" objectType="Drop" dropStyle="combo" dx="16" fmlaRange="#REF!" sel="0" val="0"/>
</file>

<file path=xl/ctrlProps/ctrlProp80.xml><?xml version="1.0" encoding="utf-8"?>
<formControlPr xmlns="http://schemas.microsoft.com/office/spreadsheetml/2009/9/main" objectType="CheckBox" fmlaLink="【集計用】2.個人用専門チェック項目!$C$9" lockText="1" noThreeD="1"/>
</file>

<file path=xl/ctrlProps/ctrlProp81.xml><?xml version="1.0" encoding="utf-8"?>
<formControlPr xmlns="http://schemas.microsoft.com/office/spreadsheetml/2009/9/main" objectType="CheckBox" fmlaLink="【集計用】2.個人用専門チェック項目!$C$10" lockText="1" noThreeD="1"/>
</file>

<file path=xl/ctrlProps/ctrlProp82.xml><?xml version="1.0" encoding="utf-8"?>
<formControlPr xmlns="http://schemas.microsoft.com/office/spreadsheetml/2009/9/main" objectType="CheckBox" fmlaLink="【集計用】2.個人用専門チェック項目!$C$11" lockText="1" noThreeD="1"/>
</file>

<file path=xl/ctrlProps/ctrlProp83.xml><?xml version="1.0" encoding="utf-8"?>
<formControlPr xmlns="http://schemas.microsoft.com/office/spreadsheetml/2009/9/main" objectType="CheckBox" fmlaLink="【集計用】2.個人用専門チェック項目!$C$21" lockText="1" noThreeD="1"/>
</file>

<file path=xl/ctrlProps/ctrlProp84.xml><?xml version="1.0" encoding="utf-8"?>
<formControlPr xmlns="http://schemas.microsoft.com/office/spreadsheetml/2009/9/main" objectType="CheckBox" fmlaLink="【集計用】2.個人用専門チェック項目!$C$22" lockText="1" noThreeD="1"/>
</file>

<file path=xl/ctrlProps/ctrlProp85.xml><?xml version="1.0" encoding="utf-8"?>
<formControlPr xmlns="http://schemas.microsoft.com/office/spreadsheetml/2009/9/main" objectType="CheckBox" fmlaLink="【集計用】2.個人用専門チェック項目!$C$23" lockText="1" noThreeD="1"/>
</file>

<file path=xl/ctrlProps/ctrlProp86.xml><?xml version="1.0" encoding="utf-8"?>
<formControlPr xmlns="http://schemas.microsoft.com/office/spreadsheetml/2009/9/main" objectType="CheckBox" fmlaLink="【集計用】2.個人用専門チェック項目!$C$24" lockText="1" noThreeD="1"/>
</file>

<file path=xl/ctrlProps/ctrlProp87.xml><?xml version="1.0" encoding="utf-8"?>
<formControlPr xmlns="http://schemas.microsoft.com/office/spreadsheetml/2009/9/main" objectType="CheckBox" fmlaLink="【集計用】2.個人用専門チェック項目!$C$25" lockText="1" noThreeD="1"/>
</file>

<file path=xl/ctrlProps/ctrlProp88.xml><?xml version="1.0" encoding="utf-8"?>
<formControlPr xmlns="http://schemas.microsoft.com/office/spreadsheetml/2009/9/main" objectType="CheckBox" fmlaLink="【集計用】2.個人用専門チェック項目!$C$26" lockText="1" noThreeD="1"/>
</file>

<file path=xl/ctrlProps/ctrlProp89.xml><?xml version="1.0" encoding="utf-8"?>
<formControlPr xmlns="http://schemas.microsoft.com/office/spreadsheetml/2009/9/main" objectType="CheckBox" fmlaLink="【集計用】2.個人用専門チェック項目!$C$37" lockText="1" noThreeD="1"/>
</file>

<file path=xl/ctrlProps/ctrlProp9.xml><?xml version="1.0" encoding="utf-8"?>
<formControlPr xmlns="http://schemas.microsoft.com/office/spreadsheetml/2009/9/main" objectType="Drop" dropStyle="combo" dx="16" fmlaRange="#REF!" sel="0" val="0"/>
</file>

<file path=xl/ctrlProps/ctrlProp90.xml><?xml version="1.0" encoding="utf-8"?>
<formControlPr xmlns="http://schemas.microsoft.com/office/spreadsheetml/2009/9/main" objectType="CheckBox" fmlaLink="【集計用】2.個人用専門チェック項目!$C$38" lockText="1" noThreeD="1"/>
</file>

<file path=xl/ctrlProps/ctrlProp91.xml><?xml version="1.0" encoding="utf-8"?>
<formControlPr xmlns="http://schemas.microsoft.com/office/spreadsheetml/2009/9/main" objectType="CheckBox" fmlaLink="【集計用】2.個人用専門チェック項目!$C$39" lockText="1" noThreeD="1"/>
</file>

<file path=xl/ctrlProps/ctrlProp92.xml><?xml version="1.0" encoding="utf-8"?>
<formControlPr xmlns="http://schemas.microsoft.com/office/spreadsheetml/2009/9/main" objectType="CheckBox" fmlaLink="【集計用】2.個人用専門チェック項目!$C$5" lockText="1" noThreeD="1"/>
</file>

<file path=xl/ctrlProps/ctrlProp93.xml><?xml version="1.0" encoding="utf-8"?>
<formControlPr xmlns="http://schemas.microsoft.com/office/spreadsheetml/2009/9/main" objectType="CheckBox" fmlaLink="【集計用】2.個人用専門チェック項目!$C$8" lockText="1" noThreeD="1"/>
</file>

<file path=xl/ctrlProps/ctrlProp94.xml><?xml version="1.0" encoding="utf-8"?>
<formControlPr xmlns="http://schemas.microsoft.com/office/spreadsheetml/2009/9/main" objectType="CheckBox" fmlaLink="【集計用】2.個人用専門チェック項目!$C$27" lockText="1" noThreeD="1"/>
</file>

<file path=xl/ctrlProps/ctrlProp95.xml><?xml version="1.0" encoding="utf-8"?>
<formControlPr xmlns="http://schemas.microsoft.com/office/spreadsheetml/2009/9/main" objectType="CheckBox" fmlaLink="【集計用】2.個人用専門チェック項目!$C$28" lockText="1" noThreeD="1"/>
</file>

<file path=xl/ctrlProps/ctrlProp96.xml><?xml version="1.0" encoding="utf-8"?>
<formControlPr xmlns="http://schemas.microsoft.com/office/spreadsheetml/2009/9/main" objectType="CheckBox" fmlaLink="【集計用】2.個人用専門チェック項目!$C$29" lockText="1" noThreeD="1"/>
</file>

<file path=xl/ctrlProps/ctrlProp97.xml><?xml version="1.0" encoding="utf-8"?>
<formControlPr xmlns="http://schemas.microsoft.com/office/spreadsheetml/2009/9/main" objectType="CheckBox" fmlaLink="【集計用】2.個人用専門チェック項目!$C$30" lockText="1" noThreeD="1"/>
</file>

<file path=xl/ctrlProps/ctrlProp98.xml><?xml version="1.0" encoding="utf-8"?>
<formControlPr xmlns="http://schemas.microsoft.com/office/spreadsheetml/2009/9/main" objectType="CheckBox" fmlaLink="【集計用】2.個人用専門チェック項目!$C$40" lockText="1" noThreeD="1"/>
</file>

<file path=xl/ctrlProps/ctrlProp99.xml><?xml version="1.0" encoding="utf-8"?>
<formControlPr xmlns="http://schemas.microsoft.com/office/spreadsheetml/2009/9/main" objectType="CheckBox" fmlaLink="【集計用】2.個人用専門チェック項目!$C$41" lockText="1" noThreeD="1"/>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165100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165100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165100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165100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927100</xdr:colOff>
          <xdr:row>49</xdr:row>
          <xdr:rowOff>0</xdr:rowOff>
        </xdr:from>
        <xdr:to>
          <xdr:col>0</xdr:col>
          <xdr:colOff>927100</xdr:colOff>
          <xdr:row>49</xdr:row>
          <xdr:rowOff>88900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927100</xdr:colOff>
          <xdr:row>49</xdr:row>
          <xdr:rowOff>0</xdr:rowOff>
        </xdr:from>
        <xdr:to>
          <xdr:col>0</xdr:col>
          <xdr:colOff>927100</xdr:colOff>
          <xdr:row>49</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927100</xdr:colOff>
          <xdr:row>49</xdr:row>
          <xdr:rowOff>0</xdr:rowOff>
        </xdr:from>
        <xdr:to>
          <xdr:col>0</xdr:col>
          <xdr:colOff>927100</xdr:colOff>
          <xdr:row>49</xdr:row>
          <xdr:rowOff>88900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49</xdr:row>
          <xdr:rowOff>133350</xdr:rowOff>
        </xdr:to>
        <xdr:sp macro="" textlink="">
          <xdr:nvSpPr>
            <xdr:cNvPr id="8209" name="Drop Down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1257300</xdr:colOff>
          <xdr:row>49</xdr:row>
          <xdr:rowOff>0</xdr:rowOff>
        </xdr:from>
        <xdr:to>
          <xdr:col>0</xdr:col>
          <xdr:colOff>1257300</xdr:colOff>
          <xdr:row>49</xdr:row>
          <xdr:rowOff>133350</xdr:rowOff>
        </xdr:to>
        <xdr:sp macro="" textlink="">
          <xdr:nvSpPr>
            <xdr:cNvPr id="8237" name="Drop Down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12700</xdr:rowOff>
        </xdr:from>
        <xdr:to>
          <xdr:col>2</xdr:col>
          <xdr:colOff>31750</xdr:colOff>
          <xdr:row>4</xdr:row>
          <xdr:rowOff>228600</xdr:rowOff>
        </xdr:to>
        <xdr:sp macro="" textlink="">
          <xdr:nvSpPr>
            <xdr:cNvPr id="8280" name="Drop Down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31</xdr:row>
          <xdr:rowOff>19050</xdr:rowOff>
        </xdr:from>
        <xdr:to>
          <xdr:col>2</xdr:col>
          <xdr:colOff>31750</xdr:colOff>
          <xdr:row>31</xdr:row>
          <xdr:rowOff>222250</xdr:rowOff>
        </xdr:to>
        <xdr:sp macro="" textlink="">
          <xdr:nvSpPr>
            <xdr:cNvPr id="8281" name="Drop Down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19050</xdr:rowOff>
        </xdr:from>
        <xdr:to>
          <xdr:col>3</xdr:col>
          <xdr:colOff>228600</xdr:colOff>
          <xdr:row>37</xdr:row>
          <xdr:rowOff>222250</xdr:rowOff>
        </xdr:to>
        <xdr:sp macro="" textlink="">
          <xdr:nvSpPr>
            <xdr:cNvPr id="8283" name="Drop Down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38</xdr:row>
          <xdr:rowOff>19050</xdr:rowOff>
        </xdr:from>
        <xdr:to>
          <xdr:col>3</xdr:col>
          <xdr:colOff>228600</xdr:colOff>
          <xdr:row>38</xdr:row>
          <xdr:rowOff>222250</xdr:rowOff>
        </xdr:to>
        <xdr:sp macro="" textlink="">
          <xdr:nvSpPr>
            <xdr:cNvPr id="8284" name="Drop Down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19050</xdr:rowOff>
        </xdr:from>
        <xdr:to>
          <xdr:col>3</xdr:col>
          <xdr:colOff>228600</xdr:colOff>
          <xdr:row>39</xdr:row>
          <xdr:rowOff>222250</xdr:rowOff>
        </xdr:to>
        <xdr:sp macro="" textlink="">
          <xdr:nvSpPr>
            <xdr:cNvPr id="8285" name="Drop Down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31750</xdr:rowOff>
        </xdr:from>
        <xdr:to>
          <xdr:col>3</xdr:col>
          <xdr:colOff>228600</xdr:colOff>
          <xdr:row>40</xdr:row>
          <xdr:rowOff>228600</xdr:rowOff>
        </xdr:to>
        <xdr:sp macro="" textlink="">
          <xdr:nvSpPr>
            <xdr:cNvPr id="8286" name="Drop Down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41</xdr:row>
          <xdr:rowOff>31750</xdr:rowOff>
        </xdr:from>
        <xdr:to>
          <xdr:col>3</xdr:col>
          <xdr:colOff>228600</xdr:colOff>
          <xdr:row>41</xdr:row>
          <xdr:rowOff>228600</xdr:rowOff>
        </xdr:to>
        <xdr:sp macro="" textlink="">
          <xdr:nvSpPr>
            <xdr:cNvPr id="8287" name="Drop Down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42</xdr:row>
          <xdr:rowOff>19050</xdr:rowOff>
        </xdr:from>
        <xdr:to>
          <xdr:col>3</xdr:col>
          <xdr:colOff>228600</xdr:colOff>
          <xdr:row>42</xdr:row>
          <xdr:rowOff>222250</xdr:rowOff>
        </xdr:to>
        <xdr:sp macro="" textlink="">
          <xdr:nvSpPr>
            <xdr:cNvPr id="8288" name="Drop Down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43</xdr:row>
          <xdr:rowOff>12700</xdr:rowOff>
        </xdr:from>
        <xdr:to>
          <xdr:col>3</xdr:col>
          <xdr:colOff>228600</xdr:colOff>
          <xdr:row>43</xdr:row>
          <xdr:rowOff>209550</xdr:rowOff>
        </xdr:to>
        <xdr:sp macro="" textlink="">
          <xdr:nvSpPr>
            <xdr:cNvPr id="8289" name="Drop Down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44</xdr:row>
          <xdr:rowOff>19050</xdr:rowOff>
        </xdr:from>
        <xdr:to>
          <xdr:col>3</xdr:col>
          <xdr:colOff>228600</xdr:colOff>
          <xdr:row>44</xdr:row>
          <xdr:rowOff>222250</xdr:rowOff>
        </xdr:to>
        <xdr:sp macro="" textlink="">
          <xdr:nvSpPr>
            <xdr:cNvPr id="8290" name="Drop Down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19050</xdr:rowOff>
        </xdr:from>
        <xdr:to>
          <xdr:col>2</xdr:col>
          <xdr:colOff>31750</xdr:colOff>
          <xdr:row>33</xdr:row>
          <xdr:rowOff>222250</xdr:rowOff>
        </xdr:to>
        <xdr:sp macro="" textlink="">
          <xdr:nvSpPr>
            <xdr:cNvPr id="8291" name="Drop Down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31750</xdr:rowOff>
        </xdr:from>
        <xdr:to>
          <xdr:col>2</xdr:col>
          <xdr:colOff>31750</xdr:colOff>
          <xdr:row>35</xdr:row>
          <xdr:rowOff>228600</xdr:rowOff>
        </xdr:to>
        <xdr:sp macro="" textlink="">
          <xdr:nvSpPr>
            <xdr:cNvPr id="8292" name="Drop Down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0</xdr:colOff>
          <xdr:row>14</xdr:row>
          <xdr:rowOff>165100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127000</xdr:rowOff>
        </xdr:from>
        <xdr:to>
          <xdr:col>3</xdr:col>
          <xdr:colOff>0</xdr:colOff>
          <xdr:row>15</xdr:row>
          <xdr:rowOff>76200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127000</xdr:rowOff>
        </xdr:from>
        <xdr:to>
          <xdr:col>3</xdr:col>
          <xdr:colOff>0</xdr:colOff>
          <xdr:row>16</xdr:row>
          <xdr:rowOff>76200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107950</xdr:rowOff>
        </xdr:from>
        <xdr:to>
          <xdr:col>3</xdr:col>
          <xdr:colOff>0</xdr:colOff>
          <xdr:row>17</xdr:row>
          <xdr:rowOff>57150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3</xdr:col>
          <xdr:colOff>400050</xdr:colOff>
          <xdr:row>14</xdr:row>
          <xdr:rowOff>171450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特定機能病院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2</xdr:col>
          <xdr:colOff>857250</xdr:colOff>
          <xdr:row>15</xdr:row>
          <xdr:rowOff>171450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地域医療⽀援病院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12700</xdr:rowOff>
        </xdr:from>
        <xdr:to>
          <xdr:col>3</xdr:col>
          <xdr:colOff>1308100</xdr:colOff>
          <xdr:row>16</xdr:row>
          <xdr:rowOff>171450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特定機能病院 地域医療⽀援病院以外の⼀般病院・診療所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336550</xdr:colOff>
          <xdr:row>18</xdr:row>
          <xdr:rowOff>171450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健診・検診専⽤施設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3</xdr:col>
          <xdr:colOff>336550</xdr:colOff>
          <xdr:row>17</xdr:row>
          <xdr:rowOff>171450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がん診療連携拠点病院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20</xdr:row>
          <xdr:rowOff>19050</xdr:rowOff>
        </xdr:from>
        <xdr:to>
          <xdr:col>2</xdr:col>
          <xdr:colOff>31750</xdr:colOff>
          <xdr:row>20</xdr:row>
          <xdr:rowOff>222250</xdr:rowOff>
        </xdr:to>
        <xdr:sp macro="" textlink="">
          <xdr:nvSpPr>
            <xdr:cNvPr id="8307" name="Drop Down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19050</xdr:rowOff>
        </xdr:from>
        <xdr:to>
          <xdr:col>2</xdr:col>
          <xdr:colOff>31750</xdr:colOff>
          <xdr:row>22</xdr:row>
          <xdr:rowOff>222250</xdr:rowOff>
        </xdr:to>
        <xdr:sp macro="" textlink="">
          <xdr:nvSpPr>
            <xdr:cNvPr id="8309" name="Drop Down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5</xdr:row>
          <xdr:rowOff>165100</xdr:rowOff>
        </xdr:from>
        <xdr:to>
          <xdr:col>1</xdr:col>
          <xdr:colOff>133350</xdr:colOff>
          <xdr:row>7</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xdr:row>
          <xdr:rowOff>165100</xdr:rowOff>
        </xdr:from>
        <xdr:to>
          <xdr:col>1</xdr:col>
          <xdr:colOff>88900</xdr:colOff>
          <xdr:row>9</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xdr:row>
          <xdr:rowOff>165100</xdr:rowOff>
        </xdr:from>
        <xdr:to>
          <xdr:col>1</xdr:col>
          <xdr:colOff>88900</xdr:colOff>
          <xdr:row>11</xdr:row>
          <xdr:rowOff>31750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17</xdr:row>
          <xdr:rowOff>0</xdr:rowOff>
        </xdr:from>
        <xdr:to>
          <xdr:col>1</xdr:col>
          <xdr:colOff>88900</xdr:colOff>
          <xdr:row>18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19</xdr:row>
          <xdr:rowOff>0</xdr:rowOff>
        </xdr:from>
        <xdr:to>
          <xdr:col>1</xdr:col>
          <xdr:colOff>88900</xdr:colOff>
          <xdr:row>20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21</xdr:row>
          <xdr:rowOff>0</xdr:rowOff>
        </xdr:from>
        <xdr:to>
          <xdr:col>1</xdr:col>
          <xdr:colOff>88900</xdr:colOff>
          <xdr:row>22</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27</xdr:row>
          <xdr:rowOff>165100</xdr:rowOff>
        </xdr:from>
        <xdr:to>
          <xdr:col>1</xdr:col>
          <xdr:colOff>88900</xdr:colOff>
          <xdr:row>29</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29</xdr:row>
          <xdr:rowOff>165100</xdr:rowOff>
        </xdr:from>
        <xdr:to>
          <xdr:col>1</xdr:col>
          <xdr:colOff>88900</xdr:colOff>
          <xdr:row>31</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32</xdr:row>
          <xdr:rowOff>0</xdr:rowOff>
        </xdr:from>
        <xdr:to>
          <xdr:col>1</xdr:col>
          <xdr:colOff>88900</xdr:colOff>
          <xdr:row>33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39</xdr:row>
          <xdr:rowOff>0</xdr:rowOff>
        </xdr:from>
        <xdr:to>
          <xdr:col>1</xdr:col>
          <xdr:colOff>88900</xdr:colOff>
          <xdr:row>40</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41</xdr:row>
          <xdr:rowOff>0</xdr:rowOff>
        </xdr:from>
        <xdr:to>
          <xdr:col>1</xdr:col>
          <xdr:colOff>88900</xdr:colOff>
          <xdr:row>42</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42</xdr:row>
          <xdr:rowOff>165100</xdr:rowOff>
        </xdr:from>
        <xdr:to>
          <xdr:col>1</xdr:col>
          <xdr:colOff>88900</xdr:colOff>
          <xdr:row>44</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51</xdr:row>
          <xdr:rowOff>0</xdr:rowOff>
        </xdr:from>
        <xdr:to>
          <xdr:col>1</xdr:col>
          <xdr:colOff>88900</xdr:colOff>
          <xdr:row>52</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53</xdr:row>
          <xdr:rowOff>0</xdr:rowOff>
        </xdr:from>
        <xdr:to>
          <xdr:col>1</xdr:col>
          <xdr:colOff>88900</xdr:colOff>
          <xdr:row>54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55</xdr:row>
          <xdr:rowOff>0</xdr:rowOff>
        </xdr:from>
        <xdr:to>
          <xdr:col>1</xdr:col>
          <xdr:colOff>88900</xdr:colOff>
          <xdr:row>56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6</xdr:row>
          <xdr:rowOff>165100</xdr:rowOff>
        </xdr:from>
        <xdr:to>
          <xdr:col>10</xdr:col>
          <xdr:colOff>88900</xdr:colOff>
          <xdr:row>8</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8</xdr:row>
          <xdr:rowOff>165100</xdr:rowOff>
        </xdr:from>
        <xdr:to>
          <xdr:col>10</xdr:col>
          <xdr:colOff>88900</xdr:colOff>
          <xdr:row>10</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16</xdr:row>
          <xdr:rowOff>0</xdr:rowOff>
        </xdr:from>
        <xdr:to>
          <xdr:col>10</xdr:col>
          <xdr:colOff>88900</xdr:colOff>
          <xdr:row>17</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18</xdr:row>
          <xdr:rowOff>0</xdr:rowOff>
        </xdr:from>
        <xdr:to>
          <xdr:col>10</xdr:col>
          <xdr:colOff>88900</xdr:colOff>
          <xdr:row>19</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20</xdr:row>
          <xdr:rowOff>0</xdr:rowOff>
        </xdr:from>
        <xdr:to>
          <xdr:col>10</xdr:col>
          <xdr:colOff>88900</xdr:colOff>
          <xdr:row>21</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26</xdr:row>
          <xdr:rowOff>165100</xdr:rowOff>
        </xdr:from>
        <xdr:to>
          <xdr:col>10</xdr:col>
          <xdr:colOff>88900</xdr:colOff>
          <xdr:row>28</xdr:row>
          <xdr:rowOff>31750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28</xdr:row>
          <xdr:rowOff>165100</xdr:rowOff>
        </xdr:from>
        <xdr:to>
          <xdr:col>10</xdr:col>
          <xdr:colOff>88900</xdr:colOff>
          <xdr:row>30</xdr:row>
          <xdr:rowOff>31750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31</xdr:row>
          <xdr:rowOff>0</xdr:rowOff>
        </xdr:from>
        <xdr:to>
          <xdr:col>10</xdr:col>
          <xdr:colOff>88900</xdr:colOff>
          <xdr:row>32</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39</xdr:row>
          <xdr:rowOff>0</xdr:rowOff>
        </xdr:from>
        <xdr:to>
          <xdr:col>10</xdr:col>
          <xdr:colOff>88900</xdr:colOff>
          <xdr:row>40</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41</xdr:row>
          <xdr:rowOff>0</xdr:rowOff>
        </xdr:from>
        <xdr:to>
          <xdr:col>10</xdr:col>
          <xdr:colOff>88900</xdr:colOff>
          <xdr:row>42</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42</xdr:row>
          <xdr:rowOff>165100</xdr:rowOff>
        </xdr:from>
        <xdr:to>
          <xdr:col>10</xdr:col>
          <xdr:colOff>88900</xdr:colOff>
          <xdr:row>44</xdr:row>
          <xdr:rowOff>31750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50</xdr:row>
          <xdr:rowOff>0</xdr:rowOff>
        </xdr:from>
        <xdr:to>
          <xdr:col>10</xdr:col>
          <xdr:colOff>88900</xdr:colOff>
          <xdr:row>51</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52</xdr:row>
          <xdr:rowOff>0</xdr:rowOff>
        </xdr:from>
        <xdr:to>
          <xdr:col>10</xdr:col>
          <xdr:colOff>88900</xdr:colOff>
          <xdr:row>53</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54</xdr:row>
          <xdr:rowOff>0</xdr:rowOff>
        </xdr:from>
        <xdr:to>
          <xdr:col>10</xdr:col>
          <xdr:colOff>88900</xdr:colOff>
          <xdr:row>55</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5</xdr:row>
          <xdr:rowOff>0</xdr:rowOff>
        </xdr:from>
        <xdr:to>
          <xdr:col>10</xdr:col>
          <xdr:colOff>76200</xdr:colOff>
          <xdr:row>6</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66</xdr:row>
          <xdr:rowOff>165100</xdr:rowOff>
        </xdr:from>
        <xdr:to>
          <xdr:col>1</xdr:col>
          <xdr:colOff>88900</xdr:colOff>
          <xdr:row>68</xdr:row>
          <xdr:rowOff>31750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68</xdr:row>
          <xdr:rowOff>165100</xdr:rowOff>
        </xdr:from>
        <xdr:to>
          <xdr:col>1</xdr:col>
          <xdr:colOff>88900</xdr:colOff>
          <xdr:row>70</xdr:row>
          <xdr:rowOff>31750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77</xdr:row>
          <xdr:rowOff>0</xdr:rowOff>
        </xdr:from>
        <xdr:to>
          <xdr:col>1</xdr:col>
          <xdr:colOff>88900</xdr:colOff>
          <xdr:row>78</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79</xdr:row>
          <xdr:rowOff>0</xdr:rowOff>
        </xdr:from>
        <xdr:to>
          <xdr:col>1</xdr:col>
          <xdr:colOff>88900</xdr:colOff>
          <xdr:row>80</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81</xdr:row>
          <xdr:rowOff>0</xdr:rowOff>
        </xdr:from>
        <xdr:to>
          <xdr:col>1</xdr:col>
          <xdr:colOff>88900</xdr:colOff>
          <xdr:row>82</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87</xdr:row>
          <xdr:rowOff>165100</xdr:rowOff>
        </xdr:from>
        <xdr:to>
          <xdr:col>1</xdr:col>
          <xdr:colOff>88900</xdr:colOff>
          <xdr:row>89</xdr:row>
          <xdr:rowOff>31750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89</xdr:row>
          <xdr:rowOff>165100</xdr:rowOff>
        </xdr:from>
        <xdr:to>
          <xdr:col>1</xdr:col>
          <xdr:colOff>88900</xdr:colOff>
          <xdr:row>91</xdr:row>
          <xdr:rowOff>31750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92</xdr:row>
          <xdr:rowOff>0</xdr:rowOff>
        </xdr:from>
        <xdr:to>
          <xdr:col>1</xdr:col>
          <xdr:colOff>88900</xdr:colOff>
          <xdr:row>93</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99</xdr:row>
          <xdr:rowOff>0</xdr:rowOff>
        </xdr:from>
        <xdr:to>
          <xdr:col>1</xdr:col>
          <xdr:colOff>88900</xdr:colOff>
          <xdr:row>100</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101</xdr:row>
          <xdr:rowOff>0</xdr:rowOff>
        </xdr:from>
        <xdr:to>
          <xdr:col>1</xdr:col>
          <xdr:colOff>88900</xdr:colOff>
          <xdr:row>102</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102</xdr:row>
          <xdr:rowOff>165100</xdr:rowOff>
        </xdr:from>
        <xdr:to>
          <xdr:col>1</xdr:col>
          <xdr:colOff>88900</xdr:colOff>
          <xdr:row>104</xdr:row>
          <xdr:rowOff>31750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110</xdr:row>
          <xdr:rowOff>0</xdr:rowOff>
        </xdr:from>
        <xdr:to>
          <xdr:col>1</xdr:col>
          <xdr:colOff>88900</xdr:colOff>
          <xdr:row>111</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112</xdr:row>
          <xdr:rowOff>0</xdr:rowOff>
        </xdr:from>
        <xdr:to>
          <xdr:col>1</xdr:col>
          <xdr:colOff>88900</xdr:colOff>
          <xdr:row>113</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114</xdr:row>
          <xdr:rowOff>0</xdr:rowOff>
        </xdr:from>
        <xdr:to>
          <xdr:col>1</xdr:col>
          <xdr:colOff>88900</xdr:colOff>
          <xdr:row>115</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65</xdr:row>
          <xdr:rowOff>0</xdr:rowOff>
        </xdr:from>
        <xdr:to>
          <xdr:col>1</xdr:col>
          <xdr:colOff>76200</xdr:colOff>
          <xdr:row>66</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5</xdr:row>
          <xdr:rowOff>165100</xdr:rowOff>
        </xdr:from>
        <xdr:to>
          <xdr:col>1</xdr:col>
          <xdr:colOff>107950</xdr:colOff>
          <xdr:row>7</xdr:row>
          <xdr:rowOff>31750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7</xdr:row>
          <xdr:rowOff>165100</xdr:rowOff>
        </xdr:from>
        <xdr:to>
          <xdr:col>1</xdr:col>
          <xdr:colOff>107950</xdr:colOff>
          <xdr:row>9</xdr:row>
          <xdr:rowOff>31750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11</xdr:row>
          <xdr:rowOff>165100</xdr:rowOff>
        </xdr:from>
        <xdr:to>
          <xdr:col>1</xdr:col>
          <xdr:colOff>107950</xdr:colOff>
          <xdr:row>13</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14</xdr:row>
          <xdr:rowOff>0</xdr:rowOff>
        </xdr:from>
        <xdr:to>
          <xdr:col>1</xdr:col>
          <xdr:colOff>107950</xdr:colOff>
          <xdr:row>15</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16</xdr:row>
          <xdr:rowOff>0</xdr:rowOff>
        </xdr:from>
        <xdr:to>
          <xdr:col>1</xdr:col>
          <xdr:colOff>107950</xdr:colOff>
          <xdr:row>17</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25</xdr:row>
          <xdr:rowOff>165100</xdr:rowOff>
        </xdr:from>
        <xdr:to>
          <xdr:col>1</xdr:col>
          <xdr:colOff>107950</xdr:colOff>
          <xdr:row>27</xdr:row>
          <xdr:rowOff>31750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27</xdr:row>
          <xdr:rowOff>165100</xdr:rowOff>
        </xdr:from>
        <xdr:to>
          <xdr:col>1</xdr:col>
          <xdr:colOff>107950</xdr:colOff>
          <xdr:row>29</xdr:row>
          <xdr:rowOff>31750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30</xdr:row>
          <xdr:rowOff>0</xdr:rowOff>
        </xdr:from>
        <xdr:to>
          <xdr:col>1</xdr:col>
          <xdr:colOff>107950</xdr:colOff>
          <xdr:row>31</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33</xdr:row>
          <xdr:rowOff>0</xdr:rowOff>
        </xdr:from>
        <xdr:to>
          <xdr:col>1</xdr:col>
          <xdr:colOff>107950</xdr:colOff>
          <xdr:row>34</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35</xdr:row>
          <xdr:rowOff>0</xdr:rowOff>
        </xdr:from>
        <xdr:to>
          <xdr:col>1</xdr:col>
          <xdr:colOff>107950</xdr:colOff>
          <xdr:row>36</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37</xdr:row>
          <xdr:rowOff>0</xdr:rowOff>
        </xdr:from>
        <xdr:to>
          <xdr:col>1</xdr:col>
          <xdr:colOff>107950</xdr:colOff>
          <xdr:row>38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49</xdr:row>
          <xdr:rowOff>0</xdr:rowOff>
        </xdr:from>
        <xdr:to>
          <xdr:col>1</xdr:col>
          <xdr:colOff>107950</xdr:colOff>
          <xdr:row>50</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51</xdr:row>
          <xdr:rowOff>0</xdr:rowOff>
        </xdr:from>
        <xdr:to>
          <xdr:col>1</xdr:col>
          <xdr:colOff>107950</xdr:colOff>
          <xdr:row>52</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54</xdr:row>
          <xdr:rowOff>0</xdr:rowOff>
        </xdr:from>
        <xdr:to>
          <xdr:col>1</xdr:col>
          <xdr:colOff>107950</xdr:colOff>
          <xdr:row>55</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xdr:row>
          <xdr:rowOff>0</xdr:rowOff>
        </xdr:from>
        <xdr:to>
          <xdr:col>1</xdr:col>
          <xdr:colOff>95250</xdr:colOff>
          <xdr:row>5</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9</xdr:row>
          <xdr:rowOff>165100</xdr:rowOff>
        </xdr:from>
        <xdr:to>
          <xdr:col>1</xdr:col>
          <xdr:colOff>107950</xdr:colOff>
          <xdr:row>11</xdr:row>
          <xdr:rowOff>31750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39</xdr:row>
          <xdr:rowOff>0</xdr:rowOff>
        </xdr:from>
        <xdr:to>
          <xdr:col>1</xdr:col>
          <xdr:colOff>107950</xdr:colOff>
          <xdr:row>40</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41</xdr:row>
          <xdr:rowOff>0</xdr:rowOff>
        </xdr:from>
        <xdr:to>
          <xdr:col>1</xdr:col>
          <xdr:colOff>107950</xdr:colOff>
          <xdr:row>42</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43</xdr:row>
          <xdr:rowOff>0</xdr:rowOff>
        </xdr:from>
        <xdr:to>
          <xdr:col>1</xdr:col>
          <xdr:colOff>107950</xdr:colOff>
          <xdr:row>44</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45</xdr:row>
          <xdr:rowOff>0</xdr:rowOff>
        </xdr:from>
        <xdr:to>
          <xdr:col>1</xdr:col>
          <xdr:colOff>107950</xdr:colOff>
          <xdr:row>46</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56</xdr:row>
          <xdr:rowOff>0</xdr:rowOff>
        </xdr:from>
        <xdr:to>
          <xdr:col>1</xdr:col>
          <xdr:colOff>107950</xdr:colOff>
          <xdr:row>57</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0</xdr:row>
          <xdr:rowOff>0</xdr:rowOff>
        </xdr:from>
        <xdr:to>
          <xdr:col>10</xdr:col>
          <xdr:colOff>95250</xdr:colOff>
          <xdr:row>1</xdr:row>
          <xdr:rowOff>12700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18</xdr:row>
          <xdr:rowOff>0</xdr:rowOff>
        </xdr:from>
        <xdr:to>
          <xdr:col>1</xdr:col>
          <xdr:colOff>107950</xdr:colOff>
          <xdr:row>19</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3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20</xdr:row>
          <xdr:rowOff>12700</xdr:rowOff>
        </xdr:from>
        <xdr:to>
          <xdr:col>1</xdr:col>
          <xdr:colOff>107950</xdr:colOff>
          <xdr:row>21</xdr:row>
          <xdr:rowOff>50800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22</xdr:row>
          <xdr:rowOff>12700</xdr:rowOff>
        </xdr:from>
        <xdr:to>
          <xdr:col>1</xdr:col>
          <xdr:colOff>107950</xdr:colOff>
          <xdr:row>23</xdr:row>
          <xdr:rowOff>50800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xdr:row>
          <xdr:rowOff>0</xdr:rowOff>
        </xdr:from>
        <xdr:to>
          <xdr:col>10</xdr:col>
          <xdr:colOff>95250</xdr:colOff>
          <xdr:row>3</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5</xdr:row>
          <xdr:rowOff>0</xdr:rowOff>
        </xdr:from>
        <xdr:to>
          <xdr:col>10</xdr:col>
          <xdr:colOff>95250</xdr:colOff>
          <xdr:row>6</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7</xdr:row>
          <xdr:rowOff>0</xdr:rowOff>
        </xdr:from>
        <xdr:to>
          <xdr:col>10</xdr:col>
          <xdr:colOff>95250</xdr:colOff>
          <xdr:row>8</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3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10</xdr:row>
          <xdr:rowOff>0</xdr:rowOff>
        </xdr:from>
        <xdr:to>
          <xdr:col>10</xdr:col>
          <xdr:colOff>95250</xdr:colOff>
          <xdr:row>11</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3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13</xdr:row>
          <xdr:rowOff>0</xdr:rowOff>
        </xdr:from>
        <xdr:to>
          <xdr:col>10</xdr:col>
          <xdr:colOff>95250</xdr:colOff>
          <xdr:row>14</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17</xdr:row>
          <xdr:rowOff>0</xdr:rowOff>
        </xdr:from>
        <xdr:to>
          <xdr:col>10</xdr:col>
          <xdr:colOff>95250</xdr:colOff>
          <xdr:row>18</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19</xdr:row>
          <xdr:rowOff>0</xdr:rowOff>
        </xdr:from>
        <xdr:to>
          <xdr:col>10</xdr:col>
          <xdr:colOff>95250</xdr:colOff>
          <xdr:row>20</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22</xdr:row>
          <xdr:rowOff>0</xdr:rowOff>
        </xdr:from>
        <xdr:to>
          <xdr:col>10</xdr:col>
          <xdr:colOff>95250</xdr:colOff>
          <xdr:row>23</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24</xdr:row>
          <xdr:rowOff>0</xdr:rowOff>
        </xdr:from>
        <xdr:to>
          <xdr:col>10</xdr:col>
          <xdr:colOff>95250</xdr:colOff>
          <xdr:row>25</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3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27</xdr:row>
          <xdr:rowOff>0</xdr:rowOff>
        </xdr:from>
        <xdr:to>
          <xdr:col>10</xdr:col>
          <xdr:colOff>95250</xdr:colOff>
          <xdr:row>28</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30</xdr:row>
          <xdr:rowOff>0</xdr:rowOff>
        </xdr:from>
        <xdr:to>
          <xdr:col>10</xdr:col>
          <xdr:colOff>95250</xdr:colOff>
          <xdr:row>31</xdr:row>
          <xdr:rowOff>38100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32</xdr:row>
          <xdr:rowOff>0</xdr:rowOff>
        </xdr:from>
        <xdr:to>
          <xdr:col>10</xdr:col>
          <xdr:colOff>95250</xdr:colOff>
          <xdr:row>33</xdr:row>
          <xdr:rowOff>38100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35</xdr:row>
          <xdr:rowOff>0</xdr:rowOff>
        </xdr:from>
        <xdr:to>
          <xdr:col>10</xdr:col>
          <xdr:colOff>95250</xdr:colOff>
          <xdr:row>36</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38</xdr:row>
          <xdr:rowOff>0</xdr:rowOff>
        </xdr:from>
        <xdr:to>
          <xdr:col>10</xdr:col>
          <xdr:colOff>95250</xdr:colOff>
          <xdr:row>39</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41</xdr:row>
          <xdr:rowOff>0</xdr:rowOff>
        </xdr:from>
        <xdr:to>
          <xdr:col>10</xdr:col>
          <xdr:colOff>95250</xdr:colOff>
          <xdr:row>42</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46</xdr:row>
          <xdr:rowOff>0</xdr:rowOff>
        </xdr:from>
        <xdr:to>
          <xdr:col>10</xdr:col>
          <xdr:colOff>95250</xdr:colOff>
          <xdr:row>47</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48</xdr:row>
          <xdr:rowOff>0</xdr:rowOff>
        </xdr:from>
        <xdr:to>
          <xdr:col>10</xdr:col>
          <xdr:colOff>95250</xdr:colOff>
          <xdr:row>49</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51</xdr:row>
          <xdr:rowOff>0</xdr:rowOff>
        </xdr:from>
        <xdr:to>
          <xdr:col>10</xdr:col>
          <xdr:colOff>95250</xdr:colOff>
          <xdr:row>52</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53</xdr:row>
          <xdr:rowOff>0</xdr:rowOff>
        </xdr:from>
        <xdr:to>
          <xdr:col>10</xdr:col>
          <xdr:colOff>95250</xdr:colOff>
          <xdr:row>54</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56</xdr:row>
          <xdr:rowOff>0</xdr:rowOff>
        </xdr:from>
        <xdr:to>
          <xdr:col>10</xdr:col>
          <xdr:colOff>95250</xdr:colOff>
          <xdr:row>57</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59</xdr:row>
          <xdr:rowOff>0</xdr:rowOff>
        </xdr:from>
        <xdr:to>
          <xdr:col>1</xdr:col>
          <xdr:colOff>95250</xdr:colOff>
          <xdr:row>60</xdr:row>
          <xdr:rowOff>38100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61</xdr:row>
          <xdr:rowOff>0</xdr:rowOff>
        </xdr:from>
        <xdr:to>
          <xdr:col>1</xdr:col>
          <xdr:colOff>95250</xdr:colOff>
          <xdr:row>62</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63</xdr:row>
          <xdr:rowOff>0</xdr:rowOff>
        </xdr:from>
        <xdr:to>
          <xdr:col>1</xdr:col>
          <xdr:colOff>95250</xdr:colOff>
          <xdr:row>64</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65</xdr:row>
          <xdr:rowOff>0</xdr:rowOff>
        </xdr:from>
        <xdr:to>
          <xdr:col>1</xdr:col>
          <xdr:colOff>95250</xdr:colOff>
          <xdr:row>66</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68</xdr:row>
          <xdr:rowOff>0</xdr:rowOff>
        </xdr:from>
        <xdr:to>
          <xdr:col>1</xdr:col>
          <xdr:colOff>95250</xdr:colOff>
          <xdr:row>69</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74</xdr:row>
          <xdr:rowOff>0</xdr:rowOff>
        </xdr:from>
        <xdr:to>
          <xdr:col>1</xdr:col>
          <xdr:colOff>95250</xdr:colOff>
          <xdr:row>75</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77</xdr:row>
          <xdr:rowOff>0</xdr:rowOff>
        </xdr:from>
        <xdr:to>
          <xdr:col>1</xdr:col>
          <xdr:colOff>95250</xdr:colOff>
          <xdr:row>78</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80</xdr:row>
          <xdr:rowOff>0</xdr:rowOff>
        </xdr:from>
        <xdr:to>
          <xdr:col>1</xdr:col>
          <xdr:colOff>95250</xdr:colOff>
          <xdr:row>81</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82</xdr:row>
          <xdr:rowOff>0</xdr:rowOff>
        </xdr:from>
        <xdr:to>
          <xdr:col>1</xdr:col>
          <xdr:colOff>95250</xdr:colOff>
          <xdr:row>83</xdr:row>
          <xdr:rowOff>38100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85</xdr:row>
          <xdr:rowOff>0</xdr:rowOff>
        </xdr:from>
        <xdr:to>
          <xdr:col>1</xdr:col>
          <xdr:colOff>95250</xdr:colOff>
          <xdr:row>86</xdr:row>
          <xdr:rowOff>38100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88</xdr:row>
          <xdr:rowOff>0</xdr:rowOff>
        </xdr:from>
        <xdr:to>
          <xdr:col>1</xdr:col>
          <xdr:colOff>95250</xdr:colOff>
          <xdr:row>89</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93</xdr:row>
          <xdr:rowOff>0</xdr:rowOff>
        </xdr:from>
        <xdr:to>
          <xdr:col>1</xdr:col>
          <xdr:colOff>95250</xdr:colOff>
          <xdr:row>94</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96</xdr:row>
          <xdr:rowOff>0</xdr:rowOff>
        </xdr:from>
        <xdr:to>
          <xdr:col>1</xdr:col>
          <xdr:colOff>95250</xdr:colOff>
          <xdr:row>97</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99</xdr:row>
          <xdr:rowOff>0</xdr:rowOff>
        </xdr:from>
        <xdr:to>
          <xdr:col>1</xdr:col>
          <xdr:colOff>95250</xdr:colOff>
          <xdr:row>100</xdr:row>
          <xdr:rowOff>38100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102</xdr:row>
          <xdr:rowOff>0</xdr:rowOff>
        </xdr:from>
        <xdr:to>
          <xdr:col>1</xdr:col>
          <xdr:colOff>95250</xdr:colOff>
          <xdr:row>103</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106</xdr:row>
          <xdr:rowOff>0</xdr:rowOff>
        </xdr:from>
        <xdr:to>
          <xdr:col>1</xdr:col>
          <xdr:colOff>95250</xdr:colOff>
          <xdr:row>107</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109</xdr:row>
          <xdr:rowOff>0</xdr:rowOff>
        </xdr:from>
        <xdr:to>
          <xdr:col>1</xdr:col>
          <xdr:colOff>95250</xdr:colOff>
          <xdr:row>110</xdr:row>
          <xdr:rowOff>38100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112</xdr:row>
          <xdr:rowOff>0</xdr:rowOff>
        </xdr:from>
        <xdr:to>
          <xdr:col>1</xdr:col>
          <xdr:colOff>95250</xdr:colOff>
          <xdr:row>113</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115</xdr:row>
          <xdr:rowOff>0</xdr:rowOff>
        </xdr:from>
        <xdr:to>
          <xdr:col>1</xdr:col>
          <xdr:colOff>95250</xdr:colOff>
          <xdr:row>116</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64</xdr:row>
          <xdr:rowOff>0</xdr:rowOff>
        </xdr:from>
        <xdr:to>
          <xdr:col>10</xdr:col>
          <xdr:colOff>95250</xdr:colOff>
          <xdr:row>65</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3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67</xdr:row>
          <xdr:rowOff>0</xdr:rowOff>
        </xdr:from>
        <xdr:to>
          <xdr:col>10</xdr:col>
          <xdr:colOff>95250</xdr:colOff>
          <xdr:row>68</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3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70</xdr:row>
          <xdr:rowOff>0</xdr:rowOff>
        </xdr:from>
        <xdr:to>
          <xdr:col>10</xdr:col>
          <xdr:colOff>95250</xdr:colOff>
          <xdr:row>71</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3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75</xdr:row>
          <xdr:rowOff>0</xdr:rowOff>
        </xdr:from>
        <xdr:to>
          <xdr:col>10</xdr:col>
          <xdr:colOff>95250</xdr:colOff>
          <xdr:row>76</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3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79</xdr:row>
          <xdr:rowOff>0</xdr:rowOff>
        </xdr:from>
        <xdr:to>
          <xdr:col>10</xdr:col>
          <xdr:colOff>95250</xdr:colOff>
          <xdr:row>80</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3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83</xdr:row>
          <xdr:rowOff>0</xdr:rowOff>
        </xdr:from>
        <xdr:to>
          <xdr:col>10</xdr:col>
          <xdr:colOff>95250</xdr:colOff>
          <xdr:row>84</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3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87</xdr:row>
          <xdr:rowOff>0</xdr:rowOff>
        </xdr:from>
        <xdr:to>
          <xdr:col>10</xdr:col>
          <xdr:colOff>95250</xdr:colOff>
          <xdr:row>88</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3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90</xdr:row>
          <xdr:rowOff>0</xdr:rowOff>
        </xdr:from>
        <xdr:to>
          <xdr:col>10</xdr:col>
          <xdr:colOff>95250</xdr:colOff>
          <xdr:row>91</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3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93</xdr:row>
          <xdr:rowOff>0</xdr:rowOff>
        </xdr:from>
        <xdr:to>
          <xdr:col>10</xdr:col>
          <xdr:colOff>95250</xdr:colOff>
          <xdr:row>94</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3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97</xdr:row>
          <xdr:rowOff>0</xdr:rowOff>
        </xdr:from>
        <xdr:to>
          <xdr:col>10</xdr:col>
          <xdr:colOff>95250</xdr:colOff>
          <xdr:row>98</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3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100</xdr:row>
          <xdr:rowOff>0</xdr:rowOff>
        </xdr:from>
        <xdr:to>
          <xdr:col>10</xdr:col>
          <xdr:colOff>95250</xdr:colOff>
          <xdr:row>101</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3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104</xdr:row>
          <xdr:rowOff>0</xdr:rowOff>
        </xdr:from>
        <xdr:to>
          <xdr:col>10</xdr:col>
          <xdr:colOff>95250</xdr:colOff>
          <xdr:row>105</xdr:row>
          <xdr:rowOff>38100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3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108</xdr:row>
          <xdr:rowOff>0</xdr:rowOff>
        </xdr:from>
        <xdr:to>
          <xdr:col>10</xdr:col>
          <xdr:colOff>95250</xdr:colOff>
          <xdr:row>109</xdr:row>
          <xdr:rowOff>38100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3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110</xdr:row>
          <xdr:rowOff>0</xdr:rowOff>
        </xdr:from>
        <xdr:to>
          <xdr:col>10</xdr:col>
          <xdr:colOff>95250</xdr:colOff>
          <xdr:row>111</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3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111</xdr:row>
          <xdr:rowOff>146050</xdr:rowOff>
        </xdr:from>
        <xdr:to>
          <xdr:col>10</xdr:col>
          <xdr:colOff>95250</xdr:colOff>
          <xdr:row>113</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3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120</xdr:row>
          <xdr:rowOff>0</xdr:rowOff>
        </xdr:from>
        <xdr:to>
          <xdr:col>1</xdr:col>
          <xdr:colOff>95250</xdr:colOff>
          <xdr:row>121</xdr:row>
          <xdr:rowOff>38100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3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124</xdr:row>
          <xdr:rowOff>0</xdr:rowOff>
        </xdr:from>
        <xdr:to>
          <xdr:col>1</xdr:col>
          <xdr:colOff>95250</xdr:colOff>
          <xdr:row>125</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3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127</xdr:row>
          <xdr:rowOff>0</xdr:rowOff>
        </xdr:from>
        <xdr:to>
          <xdr:col>1</xdr:col>
          <xdr:colOff>95250</xdr:colOff>
          <xdr:row>128</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3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129</xdr:row>
          <xdr:rowOff>0</xdr:rowOff>
        </xdr:from>
        <xdr:to>
          <xdr:col>1</xdr:col>
          <xdr:colOff>95250</xdr:colOff>
          <xdr:row>130</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3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132</xdr:row>
          <xdr:rowOff>0</xdr:rowOff>
        </xdr:from>
        <xdr:to>
          <xdr:col>1</xdr:col>
          <xdr:colOff>95250</xdr:colOff>
          <xdr:row>133</xdr:row>
          <xdr:rowOff>38100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3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135</xdr:row>
          <xdr:rowOff>0</xdr:rowOff>
        </xdr:from>
        <xdr:to>
          <xdr:col>1</xdr:col>
          <xdr:colOff>95250</xdr:colOff>
          <xdr:row>136</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3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137</xdr:row>
          <xdr:rowOff>0</xdr:rowOff>
        </xdr:from>
        <xdr:to>
          <xdr:col>1</xdr:col>
          <xdr:colOff>95250</xdr:colOff>
          <xdr:row>138</xdr:row>
          <xdr:rowOff>38100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3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142</xdr:row>
          <xdr:rowOff>0</xdr:rowOff>
        </xdr:from>
        <xdr:to>
          <xdr:col>1</xdr:col>
          <xdr:colOff>95250</xdr:colOff>
          <xdr:row>143</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3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144</xdr:row>
          <xdr:rowOff>0</xdr:rowOff>
        </xdr:from>
        <xdr:to>
          <xdr:col>1</xdr:col>
          <xdr:colOff>95250</xdr:colOff>
          <xdr:row>145</xdr:row>
          <xdr:rowOff>38100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3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146</xdr:row>
          <xdr:rowOff>0</xdr:rowOff>
        </xdr:from>
        <xdr:to>
          <xdr:col>1</xdr:col>
          <xdr:colOff>95250</xdr:colOff>
          <xdr:row>147</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3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148</xdr:row>
          <xdr:rowOff>0</xdr:rowOff>
        </xdr:from>
        <xdr:to>
          <xdr:col>1</xdr:col>
          <xdr:colOff>95250</xdr:colOff>
          <xdr:row>149</xdr:row>
          <xdr:rowOff>38100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3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150</xdr:row>
          <xdr:rowOff>0</xdr:rowOff>
        </xdr:from>
        <xdr:to>
          <xdr:col>1</xdr:col>
          <xdr:colOff>95250</xdr:colOff>
          <xdr:row>151</xdr:row>
          <xdr:rowOff>38100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3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155</xdr:row>
          <xdr:rowOff>0</xdr:rowOff>
        </xdr:from>
        <xdr:to>
          <xdr:col>1</xdr:col>
          <xdr:colOff>95250</xdr:colOff>
          <xdr:row>156</xdr:row>
          <xdr:rowOff>38100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3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158</xdr:row>
          <xdr:rowOff>0</xdr:rowOff>
        </xdr:from>
        <xdr:to>
          <xdr:col>1</xdr:col>
          <xdr:colOff>95250</xdr:colOff>
          <xdr:row>159</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3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161</xdr:row>
          <xdr:rowOff>0</xdr:rowOff>
        </xdr:from>
        <xdr:to>
          <xdr:col>1</xdr:col>
          <xdr:colOff>95250</xdr:colOff>
          <xdr:row>162</xdr:row>
          <xdr:rowOff>38100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3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36</xdr:row>
          <xdr:rowOff>114300</xdr:rowOff>
        </xdr:from>
        <xdr:to>
          <xdr:col>4</xdr:col>
          <xdr:colOff>0</xdr:colOff>
          <xdr:row>38</xdr:row>
          <xdr:rowOff>19050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114300</xdr:rowOff>
        </xdr:from>
        <xdr:to>
          <xdr:col>4</xdr:col>
          <xdr:colOff>0</xdr:colOff>
          <xdr:row>39</xdr:row>
          <xdr:rowOff>31750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1</xdr:col>
      <xdr:colOff>0</xdr:colOff>
      <xdr:row>48</xdr:row>
      <xdr:rowOff>0</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11</xdr:row>
      <xdr:rowOff>0</xdr:rowOff>
    </xdr:from>
    <xdr:to>
      <xdr:col>4</xdr:col>
      <xdr:colOff>0</xdr:colOff>
      <xdr:row>27</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0</xdr:rowOff>
    </xdr:from>
    <xdr:to>
      <xdr:col>1</xdr:col>
      <xdr:colOff>313909</xdr:colOff>
      <xdr:row>27</xdr:row>
      <xdr:rowOff>0</xdr:rowOff>
    </xdr:to>
    <xdr:graphicFrame macro="">
      <xdr:nvGraphicFramePr>
        <xdr:cNvPr id="9" name="グラフ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7"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8" Type="http://schemas.openxmlformats.org/officeDocument/2006/relationships/ctrlProp" Target="../ctrlProps/ctrlProp37.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20" Type="http://schemas.openxmlformats.org/officeDocument/2006/relationships/ctrlProp" Target="../ctrlProps/ctrlProp49.xml"/><Relationship Id="rId41"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84" Type="http://schemas.openxmlformats.org/officeDocument/2006/relationships/ctrlProp" Target="../ctrlProps/ctrlProp158.xml"/><Relationship Id="rId89" Type="http://schemas.openxmlformats.org/officeDocument/2006/relationships/ctrlProp" Target="../ctrlProps/ctrlProp163.xml"/><Relationship Id="rId16" Type="http://schemas.openxmlformats.org/officeDocument/2006/relationships/ctrlProp" Target="../ctrlProps/ctrlProp90.xml"/><Relationship Id="rId11" Type="http://schemas.openxmlformats.org/officeDocument/2006/relationships/ctrlProp" Target="../ctrlProps/ctrlProp85.xml"/><Relationship Id="rId32" Type="http://schemas.openxmlformats.org/officeDocument/2006/relationships/ctrlProp" Target="../ctrlProps/ctrlProp106.xml"/><Relationship Id="rId37" Type="http://schemas.openxmlformats.org/officeDocument/2006/relationships/ctrlProp" Target="../ctrlProps/ctrlProp111.xml"/><Relationship Id="rId53" Type="http://schemas.openxmlformats.org/officeDocument/2006/relationships/ctrlProp" Target="../ctrlProps/ctrlProp127.xml"/><Relationship Id="rId58" Type="http://schemas.openxmlformats.org/officeDocument/2006/relationships/ctrlProp" Target="../ctrlProps/ctrlProp132.xml"/><Relationship Id="rId74" Type="http://schemas.openxmlformats.org/officeDocument/2006/relationships/ctrlProp" Target="../ctrlProps/ctrlProp148.xml"/><Relationship Id="rId79" Type="http://schemas.openxmlformats.org/officeDocument/2006/relationships/ctrlProp" Target="../ctrlProps/ctrlProp153.xml"/><Relationship Id="rId5" Type="http://schemas.openxmlformats.org/officeDocument/2006/relationships/ctrlProp" Target="../ctrlProps/ctrlProp79.xml"/><Relationship Id="rId90" Type="http://schemas.openxmlformats.org/officeDocument/2006/relationships/ctrlProp" Target="../ctrlProps/ctrlProp164.xml"/><Relationship Id="rId95" Type="http://schemas.openxmlformats.org/officeDocument/2006/relationships/ctrlProp" Target="../ctrlProps/ctrlProp169.xml"/><Relationship Id="rId22" Type="http://schemas.openxmlformats.org/officeDocument/2006/relationships/ctrlProp" Target="../ctrlProps/ctrlProp96.xml"/><Relationship Id="rId27" Type="http://schemas.openxmlformats.org/officeDocument/2006/relationships/ctrlProp" Target="../ctrlProps/ctrlProp101.xml"/><Relationship Id="rId43" Type="http://schemas.openxmlformats.org/officeDocument/2006/relationships/ctrlProp" Target="../ctrlProps/ctrlProp117.xml"/><Relationship Id="rId48" Type="http://schemas.openxmlformats.org/officeDocument/2006/relationships/ctrlProp" Target="../ctrlProps/ctrlProp122.xml"/><Relationship Id="rId64" Type="http://schemas.openxmlformats.org/officeDocument/2006/relationships/ctrlProp" Target="../ctrlProps/ctrlProp138.xml"/><Relationship Id="rId69" Type="http://schemas.openxmlformats.org/officeDocument/2006/relationships/ctrlProp" Target="../ctrlProps/ctrlProp143.xml"/><Relationship Id="rId80" Type="http://schemas.openxmlformats.org/officeDocument/2006/relationships/ctrlProp" Target="../ctrlProps/ctrlProp154.xml"/><Relationship Id="rId85" Type="http://schemas.openxmlformats.org/officeDocument/2006/relationships/ctrlProp" Target="../ctrlProps/ctrlProp159.xml"/><Relationship Id="rId3" Type="http://schemas.openxmlformats.org/officeDocument/2006/relationships/vmlDrawing" Target="../drawings/vmlDrawing3.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83" Type="http://schemas.openxmlformats.org/officeDocument/2006/relationships/ctrlProp" Target="../ctrlProps/ctrlProp157.xml"/><Relationship Id="rId88" Type="http://schemas.openxmlformats.org/officeDocument/2006/relationships/ctrlProp" Target="../ctrlProps/ctrlProp162.xml"/><Relationship Id="rId91" Type="http://schemas.openxmlformats.org/officeDocument/2006/relationships/ctrlProp" Target="../ctrlProps/ctrlProp165.xml"/><Relationship Id="rId96" Type="http://schemas.openxmlformats.org/officeDocument/2006/relationships/ctrlProp" Target="../ctrlProps/ctrlProp170.xml"/><Relationship Id="rId1" Type="http://schemas.openxmlformats.org/officeDocument/2006/relationships/printerSettings" Target="../printerSettings/printerSettings3.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81" Type="http://schemas.openxmlformats.org/officeDocument/2006/relationships/ctrlProp" Target="../ctrlProps/ctrlProp155.xml"/><Relationship Id="rId86" Type="http://schemas.openxmlformats.org/officeDocument/2006/relationships/ctrlProp" Target="../ctrlProps/ctrlProp160.xml"/><Relationship Id="rId94" Type="http://schemas.openxmlformats.org/officeDocument/2006/relationships/ctrlProp" Target="../ctrlProps/ctrlProp168.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97" Type="http://schemas.openxmlformats.org/officeDocument/2006/relationships/ctrlProp" Target="../ctrlProps/ctrlProp171.xml"/><Relationship Id="rId7" Type="http://schemas.openxmlformats.org/officeDocument/2006/relationships/ctrlProp" Target="../ctrlProps/ctrlProp81.xml"/><Relationship Id="rId71" Type="http://schemas.openxmlformats.org/officeDocument/2006/relationships/ctrlProp" Target="../ctrlProps/ctrlProp145.xml"/><Relationship Id="rId92" Type="http://schemas.openxmlformats.org/officeDocument/2006/relationships/ctrlProp" Target="../ctrlProps/ctrlProp166.xml"/><Relationship Id="rId2" Type="http://schemas.openxmlformats.org/officeDocument/2006/relationships/drawing" Target="../drawings/drawing3.xml"/><Relationship Id="rId29" Type="http://schemas.openxmlformats.org/officeDocument/2006/relationships/ctrlProp" Target="../ctrlProps/ctrlProp103.xml"/><Relationship Id="rId24" Type="http://schemas.openxmlformats.org/officeDocument/2006/relationships/ctrlProp" Target="../ctrlProps/ctrlProp98.xml"/><Relationship Id="rId40" Type="http://schemas.openxmlformats.org/officeDocument/2006/relationships/ctrlProp" Target="../ctrlProps/ctrlProp114.xml"/><Relationship Id="rId45" Type="http://schemas.openxmlformats.org/officeDocument/2006/relationships/ctrlProp" Target="../ctrlProps/ctrlProp119.xml"/><Relationship Id="rId66" Type="http://schemas.openxmlformats.org/officeDocument/2006/relationships/ctrlProp" Target="../ctrlProps/ctrlProp140.xml"/><Relationship Id="rId87" Type="http://schemas.openxmlformats.org/officeDocument/2006/relationships/ctrlProp" Target="../ctrlProps/ctrlProp161.xml"/><Relationship Id="rId61" Type="http://schemas.openxmlformats.org/officeDocument/2006/relationships/ctrlProp" Target="../ctrlProps/ctrlProp135.xml"/><Relationship Id="rId82" Type="http://schemas.openxmlformats.org/officeDocument/2006/relationships/ctrlProp" Target="../ctrlProps/ctrlProp156.xml"/><Relationship Id="rId19" Type="http://schemas.openxmlformats.org/officeDocument/2006/relationships/ctrlProp" Target="../ctrlProps/ctrlProp93.xml"/><Relationship Id="rId14" Type="http://schemas.openxmlformats.org/officeDocument/2006/relationships/ctrlProp" Target="../ctrlProps/ctrlProp88.xml"/><Relationship Id="rId30" Type="http://schemas.openxmlformats.org/officeDocument/2006/relationships/ctrlProp" Target="../ctrlProps/ctrlProp104.xml"/><Relationship Id="rId35" Type="http://schemas.openxmlformats.org/officeDocument/2006/relationships/ctrlProp" Target="../ctrlProps/ctrlProp109.xml"/><Relationship Id="rId56" Type="http://schemas.openxmlformats.org/officeDocument/2006/relationships/ctrlProp" Target="../ctrlProps/ctrlProp130.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93" Type="http://schemas.openxmlformats.org/officeDocument/2006/relationships/ctrlProp" Target="../ctrlProps/ctrlProp16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73.xml"/><Relationship Id="rId4" Type="http://schemas.openxmlformats.org/officeDocument/2006/relationships/ctrlProp" Target="../ctrlProps/ctrlProp17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49"/>
  <sheetViews>
    <sheetView showGridLines="0" showRowColHeaders="0" tabSelected="1" showRuler="0" view="pageLayout" zoomScale="85" zoomScaleNormal="100" zoomScalePageLayoutView="85" workbookViewId="0">
      <selection activeCell="B7" sqref="B7:D7"/>
    </sheetView>
  </sheetViews>
  <sheetFormatPr defaultColWidth="9" defaultRowHeight="13" x14ac:dyDescent="0.2"/>
  <cols>
    <col min="1" max="1" width="22.453125" style="44" customWidth="1"/>
    <col min="2" max="2" width="18.36328125" style="44" customWidth="1"/>
    <col min="3" max="3" width="17" style="44" customWidth="1"/>
    <col min="4" max="4" width="24.90625" style="44" customWidth="1"/>
    <col min="5" max="5" width="9" style="12"/>
    <col min="6" max="6" width="8" style="12" customWidth="1"/>
    <col min="7" max="8" width="9" style="12"/>
    <col min="9" max="9" width="11.26953125" style="12" customWidth="1"/>
    <col min="10" max="16384" width="9" style="12"/>
  </cols>
  <sheetData>
    <row r="3" spans="1:4" ht="16.5" x14ac:dyDescent="0.2">
      <c r="A3" s="36" t="s">
        <v>329</v>
      </c>
      <c r="B3" s="37"/>
      <c r="C3" s="37"/>
      <c r="D3" s="37"/>
    </row>
    <row r="4" spans="1:4" ht="16.5" x14ac:dyDescent="0.2">
      <c r="A4" s="38"/>
      <c r="B4" s="37"/>
      <c r="C4" s="37"/>
      <c r="D4" s="37"/>
    </row>
    <row r="5" spans="1:4" ht="18.75" customHeight="1" x14ac:dyDescent="0.2">
      <c r="A5" s="39" t="s">
        <v>288</v>
      </c>
      <c r="B5" s="40"/>
      <c r="C5" s="40"/>
      <c r="D5" s="40"/>
    </row>
    <row r="6" spans="1:4" ht="12.75" customHeight="1" x14ac:dyDescent="0.2">
      <c r="A6" s="39"/>
      <c r="B6" s="40"/>
      <c r="C6" s="40"/>
      <c r="D6" s="40"/>
    </row>
    <row r="7" spans="1:4" ht="18.75" customHeight="1" x14ac:dyDescent="0.2">
      <c r="A7" s="39" t="s">
        <v>341</v>
      </c>
      <c r="B7" s="63"/>
      <c r="C7" s="64"/>
      <c r="D7" s="65"/>
    </row>
    <row r="8" spans="1:4" ht="12.75" customHeight="1" x14ac:dyDescent="0.2">
      <c r="A8" s="39"/>
      <c r="B8" s="41"/>
      <c r="C8" s="41"/>
      <c r="D8" s="41"/>
    </row>
    <row r="9" spans="1:4" ht="18.75" customHeight="1" x14ac:dyDescent="0.2">
      <c r="A9" s="39" t="s">
        <v>290</v>
      </c>
      <c r="B9" s="61"/>
      <c r="C9" s="66"/>
      <c r="D9" s="62"/>
    </row>
    <row r="10" spans="1:4" ht="12.75" customHeight="1" x14ac:dyDescent="0.2">
      <c r="A10" s="39"/>
      <c r="B10" s="42"/>
      <c r="C10" s="42"/>
      <c r="D10" s="42"/>
    </row>
    <row r="11" spans="1:4" ht="18.75" customHeight="1" x14ac:dyDescent="0.2">
      <c r="A11" s="39" t="s">
        <v>293</v>
      </c>
      <c r="B11" s="67"/>
      <c r="C11" s="68"/>
      <c r="D11" s="69"/>
    </row>
    <row r="12" spans="1:4" ht="12.75" customHeight="1" x14ac:dyDescent="0.2">
      <c r="A12" s="39"/>
      <c r="B12" s="43"/>
      <c r="C12" s="43"/>
      <c r="D12" s="43"/>
    </row>
    <row r="13" spans="1:4" ht="18.75" customHeight="1" x14ac:dyDescent="0.2">
      <c r="A13" s="39" t="s">
        <v>294</v>
      </c>
      <c r="B13" s="61"/>
      <c r="C13" s="66"/>
      <c r="D13" s="62"/>
    </row>
    <row r="14" spans="1:4" ht="12.75" customHeight="1" x14ac:dyDescent="0.2">
      <c r="A14" s="39"/>
      <c r="B14" s="42"/>
      <c r="C14" s="42"/>
      <c r="D14" s="42"/>
    </row>
    <row r="15" spans="1:4" ht="16.5" customHeight="1" x14ac:dyDescent="0.2">
      <c r="A15" s="39" t="s">
        <v>333</v>
      </c>
      <c r="B15" s="70"/>
      <c r="C15" s="71"/>
      <c r="D15" s="72"/>
    </row>
    <row r="16" spans="1:4" ht="16.5" customHeight="1" x14ac:dyDescent="0.2">
      <c r="B16" s="73"/>
      <c r="C16" s="74"/>
      <c r="D16" s="75"/>
    </row>
    <row r="17" spans="1:4" ht="16.5" customHeight="1" x14ac:dyDescent="0.2">
      <c r="B17" s="73"/>
      <c r="C17" s="74"/>
      <c r="D17" s="75"/>
    </row>
    <row r="18" spans="1:4" ht="16.5" customHeight="1" x14ac:dyDescent="0.2">
      <c r="B18" s="73"/>
      <c r="C18" s="74"/>
      <c r="D18" s="75"/>
    </row>
    <row r="19" spans="1:4" ht="16.5" customHeight="1" x14ac:dyDescent="0.2">
      <c r="B19" s="76"/>
      <c r="C19" s="77"/>
      <c r="D19" s="78"/>
    </row>
    <row r="20" spans="1:4" ht="12.75" customHeight="1" x14ac:dyDescent="0.2">
      <c r="B20" s="45"/>
      <c r="C20" s="45"/>
      <c r="D20" s="45"/>
    </row>
    <row r="21" spans="1:4" ht="18.75" customHeight="1" x14ac:dyDescent="0.2">
      <c r="A21" s="39" t="s">
        <v>334</v>
      </c>
    </row>
    <row r="22" spans="1:4" ht="12.75" customHeight="1" x14ac:dyDescent="0.2">
      <c r="A22" s="39"/>
    </row>
    <row r="23" spans="1:4" ht="18.75" customHeight="1" x14ac:dyDescent="0.2">
      <c r="A23" s="39" t="s">
        <v>339</v>
      </c>
    </row>
    <row r="26" spans="1:4" ht="16.5" x14ac:dyDescent="0.2">
      <c r="A26" s="36" t="s">
        <v>330</v>
      </c>
    </row>
    <row r="27" spans="1:4" ht="16.5" x14ac:dyDescent="0.2">
      <c r="A27" s="38"/>
    </row>
    <row r="28" spans="1:4" ht="18.75" customHeight="1" x14ac:dyDescent="0.2">
      <c r="A28" s="39" t="s">
        <v>50</v>
      </c>
      <c r="B28" s="61"/>
      <c r="C28" s="62"/>
    </row>
    <row r="29" spans="1:4" ht="12.75" customHeight="1" x14ac:dyDescent="0.2">
      <c r="A29" s="39"/>
      <c r="B29" s="42"/>
      <c r="C29" s="42"/>
    </row>
    <row r="30" spans="1:4" ht="18.75" customHeight="1" x14ac:dyDescent="0.2">
      <c r="A30" s="46" t="s">
        <v>51</v>
      </c>
      <c r="B30" s="61"/>
      <c r="C30" s="62"/>
    </row>
    <row r="31" spans="1:4" ht="12.75" customHeight="1" x14ac:dyDescent="0.2">
      <c r="A31" s="46"/>
      <c r="B31" s="42"/>
      <c r="C31" s="42"/>
    </row>
    <row r="32" spans="1:4" ht="18.75" customHeight="1" x14ac:dyDescent="0.2">
      <c r="A32" s="39" t="s">
        <v>235</v>
      </c>
      <c r="B32" s="42"/>
      <c r="C32" s="42"/>
      <c r="D32" s="42"/>
    </row>
    <row r="33" spans="1:4" ht="12.75" customHeight="1" x14ac:dyDescent="0.2">
      <c r="A33" s="39"/>
      <c r="B33" s="42"/>
      <c r="C33" s="42"/>
      <c r="D33" s="42"/>
    </row>
    <row r="34" spans="1:4" ht="18.75" customHeight="1" x14ac:dyDescent="0.2">
      <c r="A34" s="39" t="s">
        <v>184</v>
      </c>
      <c r="B34" s="42"/>
      <c r="C34" s="42"/>
      <c r="D34" s="42"/>
    </row>
    <row r="35" spans="1:4" ht="12.75" customHeight="1" x14ac:dyDescent="0.2">
      <c r="A35" s="39"/>
      <c r="B35" s="42"/>
      <c r="C35" s="42"/>
      <c r="D35" s="42"/>
    </row>
    <row r="36" spans="1:4" ht="18.75" customHeight="1" x14ac:dyDescent="0.2">
      <c r="A36" s="39" t="s">
        <v>302</v>
      </c>
      <c r="B36" s="42"/>
      <c r="C36" s="42"/>
      <c r="D36" s="42"/>
    </row>
    <row r="37" spans="1:4" ht="12.75" customHeight="1" x14ac:dyDescent="0.2">
      <c r="B37" s="42"/>
      <c r="C37" s="42"/>
      <c r="D37" s="42"/>
    </row>
    <row r="38" spans="1:4" ht="18.75" customHeight="1" x14ac:dyDescent="0.2">
      <c r="A38" s="47" t="s">
        <v>321</v>
      </c>
      <c r="B38" s="48" t="s">
        <v>313</v>
      </c>
      <c r="C38" s="42"/>
      <c r="D38" s="42"/>
    </row>
    <row r="39" spans="1:4" ht="18.75" customHeight="1" x14ac:dyDescent="0.2">
      <c r="B39" s="48" t="s">
        <v>314</v>
      </c>
      <c r="C39" s="42"/>
      <c r="D39" s="42"/>
    </row>
    <row r="40" spans="1:4" ht="18.75" customHeight="1" x14ac:dyDescent="0.2">
      <c r="B40" s="48" t="s">
        <v>315</v>
      </c>
      <c r="C40" s="42"/>
      <c r="D40" s="42"/>
    </row>
    <row r="41" spans="1:4" ht="18.75" customHeight="1" x14ac:dyDescent="0.2">
      <c r="B41" s="48" t="s">
        <v>316</v>
      </c>
      <c r="C41" s="42"/>
      <c r="D41" s="42"/>
    </row>
    <row r="42" spans="1:4" ht="18.75" customHeight="1" x14ac:dyDescent="0.2">
      <c r="B42" s="48" t="s">
        <v>317</v>
      </c>
      <c r="C42" s="42"/>
      <c r="D42" s="42"/>
    </row>
    <row r="43" spans="1:4" ht="18.75" customHeight="1" x14ac:dyDescent="0.2">
      <c r="B43" s="48" t="s">
        <v>318</v>
      </c>
      <c r="C43" s="42"/>
      <c r="D43" s="42"/>
    </row>
    <row r="44" spans="1:4" ht="18.75" customHeight="1" x14ac:dyDescent="0.2">
      <c r="B44" s="48" t="s">
        <v>319</v>
      </c>
      <c r="C44" s="42"/>
      <c r="D44" s="42"/>
    </row>
    <row r="45" spans="1:4" ht="18.75" customHeight="1" x14ac:dyDescent="0.2">
      <c r="B45" s="48" t="s">
        <v>320</v>
      </c>
      <c r="C45" s="42"/>
      <c r="D45" s="42"/>
    </row>
    <row r="46" spans="1:4" ht="14.25" customHeight="1" x14ac:dyDescent="0.2">
      <c r="B46" s="48"/>
      <c r="C46" s="42"/>
      <c r="D46" s="42"/>
    </row>
    <row r="47" spans="1:4" ht="14.25" customHeight="1" x14ac:dyDescent="0.2">
      <c r="B47" s="48"/>
      <c r="C47" s="42"/>
      <c r="D47" s="42"/>
    </row>
    <row r="48" spans="1:4" ht="14.25" customHeight="1" x14ac:dyDescent="0.2">
      <c r="B48" s="48"/>
      <c r="C48" s="42"/>
      <c r="D48" s="42"/>
    </row>
    <row r="49" spans="2:4" ht="14.25" customHeight="1" x14ac:dyDescent="0.2">
      <c r="B49" s="48"/>
      <c r="C49" s="42"/>
      <c r="D49" s="42"/>
    </row>
  </sheetData>
  <sheetProtection password="DDB7" sheet="1" objects="1" scenarios="1" selectLockedCells="1"/>
  <mergeCells count="7">
    <mergeCell ref="B28:C28"/>
    <mergeCell ref="B30:C30"/>
    <mergeCell ref="B7:D7"/>
    <mergeCell ref="B9:D9"/>
    <mergeCell ref="B11:D11"/>
    <mergeCell ref="B13:D13"/>
    <mergeCell ref="B15:D19"/>
  </mergeCells>
  <phoneticPr fontId="3"/>
  <dataValidations count="1">
    <dataValidation allowBlank="1" showInputMessage="1" showErrorMessage="1" prompt="例03-1234-○○○○" sqref="B11:D12" xr:uid="{00000000-0002-0000-0000-000000000000}"/>
  </dataValidations>
  <pageMargins left="0.7" right="0.7" top="0.75" bottom="0.75" header="0.3" footer="0.3"/>
  <pageSetup paperSize="9" orientation="portrait" r:id="rId1"/>
  <headerFooter>
    <oddHeader>&amp;L&amp;"-,太字"&amp;12放射線部門の安全管理基礎チェックリスト
＜施設概要入力シート＞</oddHead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02" r:id="rId4" name="Check Box 10">
              <controlPr defaultSize="0" autoFill="0" autoLine="0" autoPict="0">
                <anchor moveWithCells="1">
                  <from>
                    <xdr:col>2</xdr:col>
                    <xdr:colOff>0</xdr:colOff>
                    <xdr:row>49</xdr:row>
                    <xdr:rowOff>0</xdr:rowOff>
                  </from>
                  <to>
                    <xdr:col>2</xdr:col>
                    <xdr:colOff>0</xdr:colOff>
                    <xdr:row>49</xdr:row>
                    <xdr:rowOff>165100</xdr:rowOff>
                  </to>
                </anchor>
              </controlPr>
            </control>
          </mc:Choice>
        </mc:AlternateContent>
        <mc:AlternateContent xmlns:mc="http://schemas.openxmlformats.org/markup-compatibility/2006">
          <mc:Choice Requires="x14">
            <control shapeId="8203" r:id="rId5" name="Check Box 11">
              <controlPr defaultSize="0" autoFill="0" autoLine="0" autoPict="0">
                <anchor moveWithCells="1">
                  <from>
                    <xdr:col>2</xdr:col>
                    <xdr:colOff>0</xdr:colOff>
                    <xdr:row>49</xdr:row>
                    <xdr:rowOff>0</xdr:rowOff>
                  </from>
                  <to>
                    <xdr:col>2</xdr:col>
                    <xdr:colOff>0</xdr:colOff>
                    <xdr:row>49</xdr:row>
                    <xdr:rowOff>165100</xdr:rowOff>
                  </to>
                </anchor>
              </controlPr>
            </control>
          </mc:Choice>
        </mc:AlternateContent>
        <mc:AlternateContent xmlns:mc="http://schemas.openxmlformats.org/markup-compatibility/2006">
          <mc:Choice Requires="x14">
            <control shapeId="8204" r:id="rId6" name="Check Box 12">
              <controlPr defaultSize="0" autoFill="0" autoLine="0" autoPict="0">
                <anchor moveWithCells="1">
                  <from>
                    <xdr:col>2</xdr:col>
                    <xdr:colOff>0</xdr:colOff>
                    <xdr:row>49</xdr:row>
                    <xdr:rowOff>0</xdr:rowOff>
                  </from>
                  <to>
                    <xdr:col>2</xdr:col>
                    <xdr:colOff>0</xdr:colOff>
                    <xdr:row>49</xdr:row>
                    <xdr:rowOff>165100</xdr:rowOff>
                  </to>
                </anchor>
              </controlPr>
            </control>
          </mc:Choice>
        </mc:AlternateContent>
        <mc:AlternateContent xmlns:mc="http://schemas.openxmlformats.org/markup-compatibility/2006">
          <mc:Choice Requires="x14">
            <control shapeId="8205" r:id="rId7" name="Check Box 13">
              <controlPr defaultSize="0" autoFill="0" autoLine="0" autoPict="0">
                <anchor moveWithCells="1">
                  <from>
                    <xdr:col>2</xdr:col>
                    <xdr:colOff>0</xdr:colOff>
                    <xdr:row>49</xdr:row>
                    <xdr:rowOff>0</xdr:rowOff>
                  </from>
                  <to>
                    <xdr:col>2</xdr:col>
                    <xdr:colOff>0</xdr:colOff>
                    <xdr:row>49</xdr:row>
                    <xdr:rowOff>165100</xdr:rowOff>
                  </to>
                </anchor>
              </controlPr>
            </control>
          </mc:Choice>
        </mc:AlternateContent>
        <mc:AlternateContent xmlns:mc="http://schemas.openxmlformats.org/markup-compatibility/2006">
          <mc:Choice Requires="x14">
            <control shapeId="8206" r:id="rId8" name="Check Box 14">
              <controlPr defaultSize="0" autoFill="0" autoLine="0" autoPict="0">
                <anchor moveWithCells="1">
                  <from>
                    <xdr:col>0</xdr:col>
                    <xdr:colOff>927100</xdr:colOff>
                    <xdr:row>49</xdr:row>
                    <xdr:rowOff>0</xdr:rowOff>
                  </from>
                  <to>
                    <xdr:col>0</xdr:col>
                    <xdr:colOff>927100</xdr:colOff>
                    <xdr:row>49</xdr:row>
                    <xdr:rowOff>88900</xdr:rowOff>
                  </to>
                </anchor>
              </controlPr>
            </control>
          </mc:Choice>
        </mc:AlternateContent>
        <mc:AlternateContent xmlns:mc="http://schemas.openxmlformats.org/markup-compatibility/2006">
          <mc:Choice Requires="x14">
            <control shapeId="8207" r:id="rId9" name="Check Box 15">
              <controlPr defaultSize="0" autoFill="0" autoLine="0" autoPict="0">
                <anchor moveWithCells="1">
                  <from>
                    <xdr:col>0</xdr:col>
                    <xdr:colOff>927100</xdr:colOff>
                    <xdr:row>49</xdr:row>
                    <xdr:rowOff>0</xdr:rowOff>
                  </from>
                  <to>
                    <xdr:col>0</xdr:col>
                    <xdr:colOff>927100</xdr:colOff>
                    <xdr:row>49</xdr:row>
                    <xdr:rowOff>88900</xdr:rowOff>
                  </to>
                </anchor>
              </controlPr>
            </control>
          </mc:Choice>
        </mc:AlternateContent>
        <mc:AlternateContent xmlns:mc="http://schemas.openxmlformats.org/markup-compatibility/2006">
          <mc:Choice Requires="x14">
            <control shapeId="8208" r:id="rId10" name="Check Box 16">
              <controlPr defaultSize="0" autoFill="0" autoLine="0" autoPict="0">
                <anchor moveWithCells="1">
                  <from>
                    <xdr:col>0</xdr:col>
                    <xdr:colOff>927100</xdr:colOff>
                    <xdr:row>49</xdr:row>
                    <xdr:rowOff>0</xdr:rowOff>
                  </from>
                  <to>
                    <xdr:col>0</xdr:col>
                    <xdr:colOff>927100</xdr:colOff>
                    <xdr:row>49</xdr:row>
                    <xdr:rowOff>88900</xdr:rowOff>
                  </to>
                </anchor>
              </controlPr>
            </control>
          </mc:Choice>
        </mc:AlternateContent>
        <mc:AlternateContent xmlns:mc="http://schemas.openxmlformats.org/markup-compatibility/2006">
          <mc:Choice Requires="x14">
            <control shapeId="8209" r:id="rId11" name="Drop Down 17">
              <controlPr defaultSize="0" autoLine="0" autoPict="0">
                <anchor moveWithCells="1">
                  <from>
                    <xdr:col>2</xdr:col>
                    <xdr:colOff>0</xdr:colOff>
                    <xdr:row>49</xdr:row>
                    <xdr:rowOff>0</xdr:rowOff>
                  </from>
                  <to>
                    <xdr:col>2</xdr:col>
                    <xdr:colOff>0</xdr:colOff>
                    <xdr:row>49</xdr:row>
                    <xdr:rowOff>133350</xdr:rowOff>
                  </to>
                </anchor>
              </controlPr>
            </control>
          </mc:Choice>
        </mc:AlternateContent>
        <mc:AlternateContent xmlns:mc="http://schemas.openxmlformats.org/markup-compatibility/2006">
          <mc:Choice Requires="x14">
            <control shapeId="8237" r:id="rId12" name="Drop Down 45">
              <controlPr defaultSize="0" autoLine="0" autoPict="0">
                <anchor moveWithCells="1">
                  <from>
                    <xdr:col>0</xdr:col>
                    <xdr:colOff>1257300</xdr:colOff>
                    <xdr:row>49</xdr:row>
                    <xdr:rowOff>0</xdr:rowOff>
                  </from>
                  <to>
                    <xdr:col>0</xdr:col>
                    <xdr:colOff>1257300</xdr:colOff>
                    <xdr:row>49</xdr:row>
                    <xdr:rowOff>133350</xdr:rowOff>
                  </to>
                </anchor>
              </controlPr>
            </control>
          </mc:Choice>
        </mc:AlternateContent>
        <mc:AlternateContent xmlns:mc="http://schemas.openxmlformats.org/markup-compatibility/2006">
          <mc:Choice Requires="x14">
            <control shapeId="8280" r:id="rId13" name="Drop Down 88">
              <controlPr defaultSize="0" autoLine="0" autoPict="0">
                <anchor moveWithCells="1">
                  <from>
                    <xdr:col>1</xdr:col>
                    <xdr:colOff>12700</xdr:colOff>
                    <xdr:row>4</xdr:row>
                    <xdr:rowOff>12700</xdr:rowOff>
                  </from>
                  <to>
                    <xdr:col>2</xdr:col>
                    <xdr:colOff>31750</xdr:colOff>
                    <xdr:row>4</xdr:row>
                    <xdr:rowOff>228600</xdr:rowOff>
                  </to>
                </anchor>
              </controlPr>
            </control>
          </mc:Choice>
        </mc:AlternateContent>
        <mc:AlternateContent xmlns:mc="http://schemas.openxmlformats.org/markup-compatibility/2006">
          <mc:Choice Requires="x14">
            <control shapeId="8281" r:id="rId14" name="Drop Down 89">
              <controlPr defaultSize="0" autoLine="0" autoPict="0">
                <anchor moveWithCells="1">
                  <from>
                    <xdr:col>1</xdr:col>
                    <xdr:colOff>12700</xdr:colOff>
                    <xdr:row>31</xdr:row>
                    <xdr:rowOff>19050</xdr:rowOff>
                  </from>
                  <to>
                    <xdr:col>2</xdr:col>
                    <xdr:colOff>31750</xdr:colOff>
                    <xdr:row>31</xdr:row>
                    <xdr:rowOff>222250</xdr:rowOff>
                  </to>
                </anchor>
              </controlPr>
            </control>
          </mc:Choice>
        </mc:AlternateContent>
        <mc:AlternateContent xmlns:mc="http://schemas.openxmlformats.org/markup-compatibility/2006">
          <mc:Choice Requires="x14">
            <control shapeId="8283" r:id="rId15" name="Drop Down 91">
              <controlPr defaultSize="0" autoLine="0" autoPict="0">
                <anchor moveWithCells="1">
                  <from>
                    <xdr:col>2</xdr:col>
                    <xdr:colOff>12700</xdr:colOff>
                    <xdr:row>37</xdr:row>
                    <xdr:rowOff>19050</xdr:rowOff>
                  </from>
                  <to>
                    <xdr:col>3</xdr:col>
                    <xdr:colOff>228600</xdr:colOff>
                    <xdr:row>37</xdr:row>
                    <xdr:rowOff>222250</xdr:rowOff>
                  </to>
                </anchor>
              </controlPr>
            </control>
          </mc:Choice>
        </mc:AlternateContent>
        <mc:AlternateContent xmlns:mc="http://schemas.openxmlformats.org/markup-compatibility/2006">
          <mc:Choice Requires="x14">
            <control shapeId="8284" r:id="rId16" name="Drop Down 92">
              <controlPr defaultSize="0" autoLine="0" autoPict="0">
                <anchor moveWithCells="1">
                  <from>
                    <xdr:col>2</xdr:col>
                    <xdr:colOff>12700</xdr:colOff>
                    <xdr:row>38</xdr:row>
                    <xdr:rowOff>19050</xdr:rowOff>
                  </from>
                  <to>
                    <xdr:col>3</xdr:col>
                    <xdr:colOff>228600</xdr:colOff>
                    <xdr:row>38</xdr:row>
                    <xdr:rowOff>222250</xdr:rowOff>
                  </to>
                </anchor>
              </controlPr>
            </control>
          </mc:Choice>
        </mc:AlternateContent>
        <mc:AlternateContent xmlns:mc="http://schemas.openxmlformats.org/markup-compatibility/2006">
          <mc:Choice Requires="x14">
            <control shapeId="8285" r:id="rId17" name="Drop Down 93">
              <controlPr defaultSize="0" autoLine="0" autoPict="0">
                <anchor moveWithCells="1">
                  <from>
                    <xdr:col>2</xdr:col>
                    <xdr:colOff>12700</xdr:colOff>
                    <xdr:row>39</xdr:row>
                    <xdr:rowOff>19050</xdr:rowOff>
                  </from>
                  <to>
                    <xdr:col>3</xdr:col>
                    <xdr:colOff>228600</xdr:colOff>
                    <xdr:row>39</xdr:row>
                    <xdr:rowOff>222250</xdr:rowOff>
                  </to>
                </anchor>
              </controlPr>
            </control>
          </mc:Choice>
        </mc:AlternateContent>
        <mc:AlternateContent xmlns:mc="http://schemas.openxmlformats.org/markup-compatibility/2006">
          <mc:Choice Requires="x14">
            <control shapeId="8286" r:id="rId18" name="Drop Down 94">
              <controlPr defaultSize="0" autoLine="0" autoPict="0">
                <anchor moveWithCells="1">
                  <from>
                    <xdr:col>2</xdr:col>
                    <xdr:colOff>12700</xdr:colOff>
                    <xdr:row>40</xdr:row>
                    <xdr:rowOff>31750</xdr:rowOff>
                  </from>
                  <to>
                    <xdr:col>3</xdr:col>
                    <xdr:colOff>228600</xdr:colOff>
                    <xdr:row>40</xdr:row>
                    <xdr:rowOff>228600</xdr:rowOff>
                  </to>
                </anchor>
              </controlPr>
            </control>
          </mc:Choice>
        </mc:AlternateContent>
        <mc:AlternateContent xmlns:mc="http://schemas.openxmlformats.org/markup-compatibility/2006">
          <mc:Choice Requires="x14">
            <control shapeId="8287" r:id="rId19" name="Drop Down 95">
              <controlPr defaultSize="0" autoLine="0" autoPict="0">
                <anchor moveWithCells="1">
                  <from>
                    <xdr:col>2</xdr:col>
                    <xdr:colOff>12700</xdr:colOff>
                    <xdr:row>41</xdr:row>
                    <xdr:rowOff>31750</xdr:rowOff>
                  </from>
                  <to>
                    <xdr:col>3</xdr:col>
                    <xdr:colOff>228600</xdr:colOff>
                    <xdr:row>41</xdr:row>
                    <xdr:rowOff>228600</xdr:rowOff>
                  </to>
                </anchor>
              </controlPr>
            </control>
          </mc:Choice>
        </mc:AlternateContent>
        <mc:AlternateContent xmlns:mc="http://schemas.openxmlformats.org/markup-compatibility/2006">
          <mc:Choice Requires="x14">
            <control shapeId="8288" r:id="rId20" name="Drop Down 96">
              <controlPr defaultSize="0" autoLine="0" autoPict="0">
                <anchor moveWithCells="1">
                  <from>
                    <xdr:col>2</xdr:col>
                    <xdr:colOff>12700</xdr:colOff>
                    <xdr:row>42</xdr:row>
                    <xdr:rowOff>19050</xdr:rowOff>
                  </from>
                  <to>
                    <xdr:col>3</xdr:col>
                    <xdr:colOff>228600</xdr:colOff>
                    <xdr:row>42</xdr:row>
                    <xdr:rowOff>222250</xdr:rowOff>
                  </to>
                </anchor>
              </controlPr>
            </control>
          </mc:Choice>
        </mc:AlternateContent>
        <mc:AlternateContent xmlns:mc="http://schemas.openxmlformats.org/markup-compatibility/2006">
          <mc:Choice Requires="x14">
            <control shapeId="8289" r:id="rId21" name="Drop Down 97">
              <controlPr defaultSize="0" autoLine="0" autoPict="0">
                <anchor moveWithCells="1">
                  <from>
                    <xdr:col>2</xdr:col>
                    <xdr:colOff>12700</xdr:colOff>
                    <xdr:row>43</xdr:row>
                    <xdr:rowOff>12700</xdr:rowOff>
                  </from>
                  <to>
                    <xdr:col>3</xdr:col>
                    <xdr:colOff>228600</xdr:colOff>
                    <xdr:row>43</xdr:row>
                    <xdr:rowOff>209550</xdr:rowOff>
                  </to>
                </anchor>
              </controlPr>
            </control>
          </mc:Choice>
        </mc:AlternateContent>
        <mc:AlternateContent xmlns:mc="http://schemas.openxmlformats.org/markup-compatibility/2006">
          <mc:Choice Requires="x14">
            <control shapeId="8290" r:id="rId22" name="Drop Down 98">
              <controlPr defaultSize="0" autoLine="0" autoPict="0">
                <anchor moveWithCells="1">
                  <from>
                    <xdr:col>2</xdr:col>
                    <xdr:colOff>12700</xdr:colOff>
                    <xdr:row>44</xdr:row>
                    <xdr:rowOff>19050</xdr:rowOff>
                  </from>
                  <to>
                    <xdr:col>3</xdr:col>
                    <xdr:colOff>228600</xdr:colOff>
                    <xdr:row>44</xdr:row>
                    <xdr:rowOff>222250</xdr:rowOff>
                  </to>
                </anchor>
              </controlPr>
            </control>
          </mc:Choice>
        </mc:AlternateContent>
        <mc:AlternateContent xmlns:mc="http://schemas.openxmlformats.org/markup-compatibility/2006">
          <mc:Choice Requires="x14">
            <control shapeId="8291" r:id="rId23" name="Drop Down 99">
              <controlPr defaultSize="0" autoLine="0" autoPict="0">
                <anchor moveWithCells="1">
                  <from>
                    <xdr:col>1</xdr:col>
                    <xdr:colOff>12700</xdr:colOff>
                    <xdr:row>33</xdr:row>
                    <xdr:rowOff>19050</xdr:rowOff>
                  </from>
                  <to>
                    <xdr:col>2</xdr:col>
                    <xdr:colOff>31750</xdr:colOff>
                    <xdr:row>33</xdr:row>
                    <xdr:rowOff>222250</xdr:rowOff>
                  </to>
                </anchor>
              </controlPr>
            </control>
          </mc:Choice>
        </mc:AlternateContent>
        <mc:AlternateContent xmlns:mc="http://schemas.openxmlformats.org/markup-compatibility/2006">
          <mc:Choice Requires="x14">
            <control shapeId="8292" r:id="rId24" name="Drop Down 100">
              <controlPr defaultSize="0" autoLine="0" autoPict="0">
                <anchor moveWithCells="1">
                  <from>
                    <xdr:col>1</xdr:col>
                    <xdr:colOff>12700</xdr:colOff>
                    <xdr:row>35</xdr:row>
                    <xdr:rowOff>31750</xdr:rowOff>
                  </from>
                  <to>
                    <xdr:col>2</xdr:col>
                    <xdr:colOff>31750</xdr:colOff>
                    <xdr:row>35</xdr:row>
                    <xdr:rowOff>228600</xdr:rowOff>
                  </to>
                </anchor>
              </controlPr>
            </control>
          </mc:Choice>
        </mc:AlternateContent>
        <mc:AlternateContent xmlns:mc="http://schemas.openxmlformats.org/markup-compatibility/2006">
          <mc:Choice Requires="x14">
            <control shapeId="8297" r:id="rId25" name="Check Box 105">
              <controlPr defaultSize="0" autoFill="0" autoLine="0" autoPict="0">
                <anchor moveWithCells="1">
                  <from>
                    <xdr:col>2</xdr:col>
                    <xdr:colOff>0</xdr:colOff>
                    <xdr:row>14</xdr:row>
                    <xdr:rowOff>0</xdr:rowOff>
                  </from>
                  <to>
                    <xdr:col>2</xdr:col>
                    <xdr:colOff>0</xdr:colOff>
                    <xdr:row>14</xdr:row>
                    <xdr:rowOff>165100</xdr:rowOff>
                  </to>
                </anchor>
              </controlPr>
            </control>
          </mc:Choice>
        </mc:AlternateContent>
        <mc:AlternateContent xmlns:mc="http://schemas.openxmlformats.org/markup-compatibility/2006">
          <mc:Choice Requires="x14">
            <control shapeId="8298" r:id="rId26" name="Check Box 106">
              <controlPr defaultSize="0" autoFill="0" autoLine="0" autoPict="0">
                <anchor moveWithCells="1">
                  <from>
                    <xdr:col>3</xdr:col>
                    <xdr:colOff>0</xdr:colOff>
                    <xdr:row>14</xdr:row>
                    <xdr:rowOff>127000</xdr:rowOff>
                  </from>
                  <to>
                    <xdr:col>3</xdr:col>
                    <xdr:colOff>0</xdr:colOff>
                    <xdr:row>15</xdr:row>
                    <xdr:rowOff>76200</xdr:rowOff>
                  </to>
                </anchor>
              </controlPr>
            </control>
          </mc:Choice>
        </mc:AlternateContent>
        <mc:AlternateContent xmlns:mc="http://schemas.openxmlformats.org/markup-compatibility/2006">
          <mc:Choice Requires="x14">
            <control shapeId="8299" r:id="rId27" name="Check Box 107">
              <controlPr defaultSize="0" autoFill="0" autoLine="0" autoPict="0">
                <anchor moveWithCells="1">
                  <from>
                    <xdr:col>3</xdr:col>
                    <xdr:colOff>0</xdr:colOff>
                    <xdr:row>15</xdr:row>
                    <xdr:rowOff>127000</xdr:rowOff>
                  </from>
                  <to>
                    <xdr:col>3</xdr:col>
                    <xdr:colOff>0</xdr:colOff>
                    <xdr:row>16</xdr:row>
                    <xdr:rowOff>76200</xdr:rowOff>
                  </to>
                </anchor>
              </controlPr>
            </control>
          </mc:Choice>
        </mc:AlternateContent>
        <mc:AlternateContent xmlns:mc="http://schemas.openxmlformats.org/markup-compatibility/2006">
          <mc:Choice Requires="x14">
            <control shapeId="8300" r:id="rId28" name="Check Box 108">
              <controlPr defaultSize="0" autoFill="0" autoLine="0" autoPict="0">
                <anchor moveWithCells="1">
                  <from>
                    <xdr:col>3</xdr:col>
                    <xdr:colOff>0</xdr:colOff>
                    <xdr:row>16</xdr:row>
                    <xdr:rowOff>107950</xdr:rowOff>
                  </from>
                  <to>
                    <xdr:col>3</xdr:col>
                    <xdr:colOff>0</xdr:colOff>
                    <xdr:row>17</xdr:row>
                    <xdr:rowOff>57150</xdr:rowOff>
                  </to>
                </anchor>
              </controlPr>
            </control>
          </mc:Choice>
        </mc:AlternateContent>
        <mc:AlternateContent xmlns:mc="http://schemas.openxmlformats.org/markup-compatibility/2006">
          <mc:Choice Requires="x14">
            <control shapeId="8301" r:id="rId29" name="Check Box 109">
              <controlPr locked="0" defaultSize="0" autoFill="0" autoLine="0" autoPict="0">
                <anchor moveWithCells="1">
                  <from>
                    <xdr:col>1</xdr:col>
                    <xdr:colOff>0</xdr:colOff>
                    <xdr:row>14</xdr:row>
                    <xdr:rowOff>12700</xdr:rowOff>
                  </from>
                  <to>
                    <xdr:col>3</xdr:col>
                    <xdr:colOff>400050</xdr:colOff>
                    <xdr:row>14</xdr:row>
                    <xdr:rowOff>171450</xdr:rowOff>
                  </to>
                </anchor>
              </controlPr>
            </control>
          </mc:Choice>
        </mc:AlternateContent>
        <mc:AlternateContent xmlns:mc="http://schemas.openxmlformats.org/markup-compatibility/2006">
          <mc:Choice Requires="x14">
            <control shapeId="8302" r:id="rId30" name="Check Box 110">
              <controlPr locked="0" defaultSize="0" autoFill="0" autoLine="0" autoPict="0">
                <anchor moveWithCells="1">
                  <from>
                    <xdr:col>1</xdr:col>
                    <xdr:colOff>0</xdr:colOff>
                    <xdr:row>15</xdr:row>
                    <xdr:rowOff>12700</xdr:rowOff>
                  </from>
                  <to>
                    <xdr:col>2</xdr:col>
                    <xdr:colOff>857250</xdr:colOff>
                    <xdr:row>15</xdr:row>
                    <xdr:rowOff>171450</xdr:rowOff>
                  </to>
                </anchor>
              </controlPr>
            </control>
          </mc:Choice>
        </mc:AlternateContent>
        <mc:AlternateContent xmlns:mc="http://schemas.openxmlformats.org/markup-compatibility/2006">
          <mc:Choice Requires="x14">
            <control shapeId="8303" r:id="rId31" name="Check Box 111">
              <controlPr locked="0" defaultSize="0" autoFill="0" autoLine="0" autoPict="0">
                <anchor moveWithCells="1">
                  <from>
                    <xdr:col>1</xdr:col>
                    <xdr:colOff>0</xdr:colOff>
                    <xdr:row>16</xdr:row>
                    <xdr:rowOff>12700</xdr:rowOff>
                  </from>
                  <to>
                    <xdr:col>3</xdr:col>
                    <xdr:colOff>1308100</xdr:colOff>
                    <xdr:row>16</xdr:row>
                    <xdr:rowOff>171450</xdr:rowOff>
                  </to>
                </anchor>
              </controlPr>
            </control>
          </mc:Choice>
        </mc:AlternateContent>
        <mc:AlternateContent xmlns:mc="http://schemas.openxmlformats.org/markup-compatibility/2006">
          <mc:Choice Requires="x14">
            <control shapeId="8304" r:id="rId32" name="Check Box 112">
              <controlPr locked="0" defaultSize="0" autoFill="0" autoLine="0" autoPict="0">
                <anchor moveWithCells="1">
                  <from>
                    <xdr:col>1</xdr:col>
                    <xdr:colOff>0</xdr:colOff>
                    <xdr:row>18</xdr:row>
                    <xdr:rowOff>0</xdr:rowOff>
                  </from>
                  <to>
                    <xdr:col>3</xdr:col>
                    <xdr:colOff>336550</xdr:colOff>
                    <xdr:row>18</xdr:row>
                    <xdr:rowOff>171450</xdr:rowOff>
                  </to>
                </anchor>
              </controlPr>
            </control>
          </mc:Choice>
        </mc:AlternateContent>
        <mc:AlternateContent xmlns:mc="http://schemas.openxmlformats.org/markup-compatibility/2006">
          <mc:Choice Requires="x14">
            <control shapeId="8305" r:id="rId33" name="Check Box 113">
              <controlPr locked="0" defaultSize="0" autoFill="0" autoLine="0" autoPict="0">
                <anchor moveWithCells="1">
                  <from>
                    <xdr:col>1</xdr:col>
                    <xdr:colOff>0</xdr:colOff>
                    <xdr:row>17</xdr:row>
                    <xdr:rowOff>0</xdr:rowOff>
                  </from>
                  <to>
                    <xdr:col>3</xdr:col>
                    <xdr:colOff>336550</xdr:colOff>
                    <xdr:row>17</xdr:row>
                    <xdr:rowOff>171450</xdr:rowOff>
                  </to>
                </anchor>
              </controlPr>
            </control>
          </mc:Choice>
        </mc:AlternateContent>
        <mc:AlternateContent xmlns:mc="http://schemas.openxmlformats.org/markup-compatibility/2006">
          <mc:Choice Requires="x14">
            <control shapeId="8307" r:id="rId34" name="Drop Down 115">
              <controlPr defaultSize="0" autoLine="0" autoPict="0">
                <anchor moveWithCells="1">
                  <from>
                    <xdr:col>1</xdr:col>
                    <xdr:colOff>12700</xdr:colOff>
                    <xdr:row>20</xdr:row>
                    <xdr:rowOff>19050</xdr:rowOff>
                  </from>
                  <to>
                    <xdr:col>2</xdr:col>
                    <xdr:colOff>31750</xdr:colOff>
                    <xdr:row>20</xdr:row>
                    <xdr:rowOff>222250</xdr:rowOff>
                  </to>
                </anchor>
              </controlPr>
            </control>
          </mc:Choice>
        </mc:AlternateContent>
        <mc:AlternateContent xmlns:mc="http://schemas.openxmlformats.org/markup-compatibility/2006">
          <mc:Choice Requires="x14">
            <control shapeId="8309" r:id="rId35" name="Drop Down 117">
              <controlPr defaultSize="0" autoLine="0" autoPict="0">
                <anchor moveWithCells="1">
                  <from>
                    <xdr:col>1</xdr:col>
                    <xdr:colOff>12700</xdr:colOff>
                    <xdr:row>22</xdr:row>
                    <xdr:rowOff>19050</xdr:rowOff>
                  </from>
                  <to>
                    <xdr:col>2</xdr:col>
                    <xdr:colOff>31750</xdr:colOff>
                    <xdr:row>22</xdr:row>
                    <xdr:rowOff>222250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9"/>
  <sheetViews>
    <sheetView showGridLines="0" showRowColHeaders="0" view="pageLayout" zoomScaleNormal="115" workbookViewId="0">
      <selection activeCell="C22" sqref="C22"/>
    </sheetView>
  </sheetViews>
  <sheetFormatPr defaultColWidth="0" defaultRowHeight="13" zeroHeight="1" x14ac:dyDescent="0.2"/>
  <cols>
    <col min="1" max="1" width="68.6328125" bestFit="1" customWidth="1"/>
    <col min="2" max="3" width="9" customWidth="1"/>
    <col min="4" max="16384" width="9" hidden="1"/>
  </cols>
  <sheetData>
    <row r="1" spans="1:5" x14ac:dyDescent="0.2">
      <c r="A1" t="s">
        <v>508</v>
      </c>
      <c r="B1" t="s">
        <v>509</v>
      </c>
      <c r="C1" t="s">
        <v>510</v>
      </c>
    </row>
    <row r="2" spans="1:5" x14ac:dyDescent="0.2">
      <c r="A2" s="53" t="str">
        <f>【集計用】2.個人用専門チェック項目!A61</f>
        <v>⑦放射線治療　　（30項目×2点＝６０点）</v>
      </c>
      <c r="B2" s="55">
        <f t="shared" ref="B2:B8" si="0">C2/E2</f>
        <v>0</v>
      </c>
      <c r="C2">
        <f>【集計用】2.個人用専門チェック項目!G117</f>
        <v>0</v>
      </c>
      <c r="E2">
        <f>SUM(E3:E8)</f>
        <v>60</v>
      </c>
    </row>
    <row r="3" spans="1:5" x14ac:dyDescent="0.2">
      <c r="A3" s="56" t="str">
        <f>【集計用】2.個人用専門チェック項目!A63</f>
        <v>A．人的資源・設備資源・組織</v>
      </c>
      <c r="B3" s="57">
        <f t="shared" si="0"/>
        <v>0</v>
      </c>
      <c r="C3" s="50">
        <f>【集計用】2.個人用専門チェック項目!G68</f>
        <v>0</v>
      </c>
      <c r="E3">
        <v>6</v>
      </c>
    </row>
    <row r="4" spans="1:5" x14ac:dyDescent="0.2">
      <c r="A4" s="50" t="str">
        <f>【集計用】2.個人用専門チェック項目!A70</f>
        <v>B．機器管理・品質管理・業務管理</v>
      </c>
      <c r="B4" s="57">
        <f t="shared" si="0"/>
        <v>0</v>
      </c>
      <c r="C4" s="50">
        <f>【集計用】2.個人用専門チェック項目!G78</f>
        <v>0</v>
      </c>
      <c r="E4">
        <v>12</v>
      </c>
    </row>
    <row r="5" spans="1:5" x14ac:dyDescent="0.2">
      <c r="A5" s="50" t="str">
        <f>【集計用】2.個人用専門チェック項目!A80</f>
        <v>C．外部放射線治療計画</v>
      </c>
      <c r="B5" s="57">
        <f t="shared" si="0"/>
        <v>0</v>
      </c>
      <c r="C5" s="50">
        <f>【集計用】2.個人用専門チェック項目!G88</f>
        <v>0</v>
      </c>
      <c r="E5">
        <v>12</v>
      </c>
    </row>
    <row r="6" spans="1:5" x14ac:dyDescent="0.2">
      <c r="A6" s="50" t="str">
        <f>【集計用】2.個人用専門チェック項目!A90</f>
        <v>D.外部放射線治療</v>
      </c>
      <c r="B6" s="57">
        <f t="shared" si="0"/>
        <v>0</v>
      </c>
      <c r="C6" s="50">
        <f>【集計用】2.個人用専門チェック項目!G99</f>
        <v>0</v>
      </c>
      <c r="E6">
        <v>14</v>
      </c>
    </row>
    <row r="7" spans="1:5" x14ac:dyDescent="0.2">
      <c r="A7" s="56" t="str">
        <f>【集計用】2.個人用専門チェック項目!A101</f>
        <v>E．高線量率密封小線源治療（192Ir-HDR RALS）</v>
      </c>
      <c r="B7" s="57">
        <f t="shared" si="0"/>
        <v>0</v>
      </c>
      <c r="C7" s="50">
        <f>【集計用】2.個人用専門チェック項目!G108</f>
        <v>0</v>
      </c>
      <c r="E7">
        <v>10</v>
      </c>
    </row>
    <row r="8" spans="1:5" x14ac:dyDescent="0.2">
      <c r="A8" s="50" t="str">
        <f>【集計用】2.個人用専門チェック項目!A110</f>
        <v>F.組織内小線源治療（ヨウ素125線源による前立腺永久挿入密封小線源治療）</v>
      </c>
      <c r="B8" s="57">
        <f t="shared" si="0"/>
        <v>0</v>
      </c>
      <c r="C8" s="50">
        <f>【集計用】2.個人用専門チェック項目!G115</f>
        <v>0</v>
      </c>
      <c r="E8">
        <v>6</v>
      </c>
    </row>
    <row r="9" spans="1:5" x14ac:dyDescent="0.2"/>
    <row r="10" spans="1:5" x14ac:dyDescent="0.2"/>
    <row r="11" spans="1:5" x14ac:dyDescent="0.2"/>
    <row r="12" spans="1:5" x14ac:dyDescent="0.2"/>
    <row r="13" spans="1:5" x14ac:dyDescent="0.2"/>
    <row r="14" spans="1:5" x14ac:dyDescent="0.2"/>
    <row r="15" spans="1:5" x14ac:dyDescent="0.2"/>
    <row r="16" spans="1:5"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P84"/>
  <sheetViews>
    <sheetView topLeftCell="A2" workbookViewId="0">
      <selection activeCell="J54" sqref="J54"/>
    </sheetView>
  </sheetViews>
  <sheetFormatPr defaultColWidth="9" defaultRowHeight="13" x14ac:dyDescent="0.2"/>
  <cols>
    <col min="1" max="1" width="9" style="2"/>
    <col min="2" max="3" width="9" style="2" customWidth="1"/>
    <col min="4" max="8" width="9" style="2"/>
    <col min="9" max="9" width="18.36328125" style="2" customWidth="1"/>
    <col min="10" max="10" width="20.453125" style="2" customWidth="1"/>
    <col min="11" max="11" width="10.08984375" style="2" customWidth="1"/>
    <col min="12" max="12" width="19.26953125" style="8" customWidth="1"/>
    <col min="13" max="13" width="7.36328125" style="8" customWidth="1"/>
    <col min="14" max="14" width="9.7265625" style="2" customWidth="1"/>
    <col min="15" max="15" width="9" style="2"/>
    <col min="16" max="16" width="13.7265625" style="2" customWidth="1"/>
    <col min="17" max="16384" width="9" style="2"/>
  </cols>
  <sheetData>
    <row r="1" spans="1:16" s="8" customFormat="1" ht="39" x14ac:dyDescent="0.2">
      <c r="B1" s="8" t="s">
        <v>182</v>
      </c>
      <c r="D1" s="9" t="s">
        <v>235</v>
      </c>
      <c r="E1" s="9"/>
      <c r="F1" s="9" t="s">
        <v>184</v>
      </c>
      <c r="G1" s="9"/>
      <c r="H1" s="9"/>
      <c r="I1" s="20" t="s">
        <v>327</v>
      </c>
      <c r="J1" s="9"/>
      <c r="K1" s="9"/>
      <c r="L1" s="22" t="s">
        <v>295</v>
      </c>
      <c r="M1" s="22"/>
      <c r="N1" s="22" t="s">
        <v>183</v>
      </c>
      <c r="P1" s="8" t="s">
        <v>328</v>
      </c>
    </row>
    <row r="2" spans="1:16" s="8" customFormat="1" x14ac:dyDescent="0.2">
      <c r="A2" s="2">
        <v>1</v>
      </c>
      <c r="C2" s="2">
        <v>1</v>
      </c>
      <c r="D2" s="9"/>
      <c r="E2" s="10">
        <v>1</v>
      </c>
      <c r="F2" s="9"/>
      <c r="G2" s="9"/>
      <c r="H2" s="10">
        <v>1</v>
      </c>
      <c r="I2" s="9"/>
      <c r="J2" s="9"/>
      <c r="K2" s="10">
        <v>1</v>
      </c>
      <c r="L2" s="22"/>
      <c r="M2" s="22">
        <v>1</v>
      </c>
      <c r="N2" s="22"/>
    </row>
    <row r="3" spans="1:16" x14ac:dyDescent="0.2">
      <c r="A3" s="2">
        <v>2</v>
      </c>
      <c r="B3" s="2" t="s">
        <v>181</v>
      </c>
      <c r="C3" s="2">
        <v>2</v>
      </c>
      <c r="D3" s="10" t="s">
        <v>236</v>
      </c>
      <c r="E3" s="10">
        <v>2</v>
      </c>
      <c r="F3" s="10" t="s">
        <v>185</v>
      </c>
      <c r="G3" s="10" t="s">
        <v>296</v>
      </c>
      <c r="H3" s="10">
        <v>2</v>
      </c>
      <c r="I3" s="9" t="s">
        <v>576</v>
      </c>
      <c r="J3" s="9" t="s">
        <v>576</v>
      </c>
      <c r="K3" s="10">
        <v>2</v>
      </c>
      <c r="L3" s="22" t="s">
        <v>180</v>
      </c>
      <c r="M3" s="22">
        <v>2</v>
      </c>
      <c r="N3" s="11" t="s">
        <v>179</v>
      </c>
      <c r="P3" s="2" t="b">
        <v>0</v>
      </c>
    </row>
    <row r="4" spans="1:16" x14ac:dyDescent="0.2">
      <c r="A4" s="2">
        <v>3</v>
      </c>
      <c r="B4" s="2" t="s">
        <v>178</v>
      </c>
      <c r="C4" s="2">
        <v>3</v>
      </c>
      <c r="D4" s="10" t="s">
        <v>237</v>
      </c>
      <c r="E4" s="10">
        <v>3</v>
      </c>
      <c r="F4" s="10" t="s">
        <v>186</v>
      </c>
      <c r="G4" s="10" t="s">
        <v>296</v>
      </c>
      <c r="H4" s="10">
        <v>3</v>
      </c>
      <c r="I4" s="9" t="s">
        <v>577</v>
      </c>
      <c r="J4" s="10" t="s">
        <v>303</v>
      </c>
      <c r="K4" s="10">
        <v>3</v>
      </c>
      <c r="L4" s="22" t="s">
        <v>177</v>
      </c>
      <c r="M4" s="22">
        <v>3</v>
      </c>
      <c r="N4" s="11" t="s">
        <v>176</v>
      </c>
      <c r="P4" s="2" t="b">
        <v>0</v>
      </c>
    </row>
    <row r="5" spans="1:16" x14ac:dyDescent="0.2">
      <c r="A5" s="2">
        <v>4</v>
      </c>
      <c r="B5" s="2" t="s">
        <v>175</v>
      </c>
      <c r="E5" s="10">
        <v>4</v>
      </c>
      <c r="F5" s="10" t="s">
        <v>187</v>
      </c>
      <c r="G5" s="10" t="s">
        <v>296</v>
      </c>
      <c r="H5" s="10">
        <v>4</v>
      </c>
      <c r="I5" s="10" t="s">
        <v>238</v>
      </c>
      <c r="J5" s="10" t="s">
        <v>303</v>
      </c>
      <c r="K5" s="10">
        <v>4</v>
      </c>
      <c r="L5" s="22" t="s">
        <v>578</v>
      </c>
      <c r="M5" s="22">
        <v>4</v>
      </c>
      <c r="N5" s="11" t="s">
        <v>173</v>
      </c>
      <c r="P5" s="2" t="b">
        <v>0</v>
      </c>
    </row>
    <row r="6" spans="1:16" x14ac:dyDescent="0.2">
      <c r="A6" s="2">
        <v>5</v>
      </c>
      <c r="B6" s="2" t="s">
        <v>174</v>
      </c>
      <c r="E6" s="10">
        <v>5</v>
      </c>
      <c r="F6" s="10" t="s">
        <v>188</v>
      </c>
      <c r="G6" s="10" t="s">
        <v>296</v>
      </c>
      <c r="H6" s="10">
        <v>5</v>
      </c>
      <c r="I6" s="10" t="s">
        <v>239</v>
      </c>
      <c r="J6" s="10" t="s">
        <v>303</v>
      </c>
      <c r="K6" s="10">
        <v>5</v>
      </c>
      <c r="L6" s="22" t="s">
        <v>579</v>
      </c>
      <c r="M6" s="22">
        <v>5</v>
      </c>
      <c r="N6" s="11" t="s">
        <v>170</v>
      </c>
      <c r="P6" s="2" t="b">
        <v>0</v>
      </c>
    </row>
    <row r="7" spans="1:16" x14ac:dyDescent="0.2">
      <c r="A7" s="2">
        <v>6</v>
      </c>
      <c r="B7" s="2" t="s">
        <v>172</v>
      </c>
      <c r="E7" s="10">
        <v>6</v>
      </c>
      <c r="F7" s="10" t="s">
        <v>189</v>
      </c>
      <c r="G7" s="10" t="s">
        <v>296</v>
      </c>
      <c r="H7" s="10">
        <v>6</v>
      </c>
      <c r="I7" s="10" t="s">
        <v>240</v>
      </c>
      <c r="J7" s="10" t="s">
        <v>303</v>
      </c>
      <c r="K7" s="10">
        <v>6</v>
      </c>
      <c r="L7" s="22" t="s">
        <v>580</v>
      </c>
      <c r="M7" s="22">
        <v>6</v>
      </c>
      <c r="N7" s="11" t="s">
        <v>167</v>
      </c>
      <c r="P7" s="2" t="b">
        <v>0</v>
      </c>
    </row>
    <row r="8" spans="1:16" x14ac:dyDescent="0.2">
      <c r="A8" s="2">
        <v>7</v>
      </c>
      <c r="B8" s="2" t="s">
        <v>171</v>
      </c>
      <c r="E8" s="10">
        <v>7</v>
      </c>
      <c r="F8" s="10" t="s">
        <v>190</v>
      </c>
      <c r="G8" s="10" t="s">
        <v>296</v>
      </c>
      <c r="H8" s="10">
        <v>7</v>
      </c>
      <c r="I8" s="10" t="s">
        <v>241</v>
      </c>
      <c r="J8" s="10" t="s">
        <v>303</v>
      </c>
      <c r="K8" s="10">
        <v>7</v>
      </c>
      <c r="L8" s="22" t="s">
        <v>581</v>
      </c>
      <c r="M8" s="22">
        <v>7</v>
      </c>
      <c r="N8" s="11" t="s">
        <v>164</v>
      </c>
    </row>
    <row r="9" spans="1:16" x14ac:dyDescent="0.2">
      <c r="A9" s="2">
        <v>8</v>
      </c>
      <c r="B9" s="2" t="s">
        <v>169</v>
      </c>
      <c r="E9" s="10">
        <v>8</v>
      </c>
      <c r="F9" s="10" t="s">
        <v>191</v>
      </c>
      <c r="G9" s="10" t="s">
        <v>296</v>
      </c>
      <c r="H9" s="10">
        <v>8</v>
      </c>
      <c r="I9" s="10" t="s">
        <v>242</v>
      </c>
      <c r="J9" s="10" t="s">
        <v>304</v>
      </c>
      <c r="K9" s="10">
        <v>8</v>
      </c>
      <c r="L9" s="22" t="s">
        <v>582</v>
      </c>
      <c r="M9" s="22">
        <v>8</v>
      </c>
      <c r="N9" s="11" t="s">
        <v>159</v>
      </c>
    </row>
    <row r="10" spans="1:16" x14ac:dyDescent="0.2">
      <c r="A10" s="2">
        <v>9</v>
      </c>
      <c r="B10" s="2" t="s">
        <v>168</v>
      </c>
      <c r="E10" s="10">
        <v>9</v>
      </c>
      <c r="F10" s="10" t="s">
        <v>192</v>
      </c>
      <c r="G10" s="10" t="s">
        <v>296</v>
      </c>
      <c r="H10" s="10">
        <v>9</v>
      </c>
      <c r="I10" s="10" t="s">
        <v>243</v>
      </c>
      <c r="J10" s="10" t="s">
        <v>304</v>
      </c>
      <c r="K10" s="10">
        <v>9</v>
      </c>
      <c r="L10" s="22" t="s">
        <v>583</v>
      </c>
      <c r="M10" s="22">
        <v>9</v>
      </c>
      <c r="N10" s="11" t="s">
        <v>154</v>
      </c>
    </row>
    <row r="11" spans="1:16" x14ac:dyDescent="0.2">
      <c r="A11" s="2">
        <v>10</v>
      </c>
      <c r="B11" s="2" t="s">
        <v>166</v>
      </c>
      <c r="E11" s="10">
        <v>10</v>
      </c>
      <c r="F11" s="10" t="s">
        <v>193</v>
      </c>
      <c r="G11" s="10" t="s">
        <v>296</v>
      </c>
      <c r="H11" s="10">
        <v>10</v>
      </c>
      <c r="I11" s="10" t="s">
        <v>244</v>
      </c>
      <c r="J11" s="10" t="s">
        <v>304</v>
      </c>
      <c r="K11" s="10">
        <v>10</v>
      </c>
      <c r="L11" s="22" t="s">
        <v>584</v>
      </c>
      <c r="M11" s="22">
        <v>10</v>
      </c>
      <c r="N11" s="11" t="s">
        <v>149</v>
      </c>
    </row>
    <row r="12" spans="1:16" x14ac:dyDescent="0.2">
      <c r="A12" s="2">
        <v>11</v>
      </c>
      <c r="B12" s="2" t="s">
        <v>165</v>
      </c>
      <c r="E12" s="10">
        <v>11</v>
      </c>
      <c r="F12" s="10" t="s">
        <v>194</v>
      </c>
      <c r="G12" s="10" t="s">
        <v>297</v>
      </c>
      <c r="H12" s="10">
        <v>11</v>
      </c>
      <c r="I12" s="10" t="s">
        <v>245</v>
      </c>
      <c r="J12" s="10" t="s">
        <v>304</v>
      </c>
      <c r="K12" s="10">
        <v>11</v>
      </c>
      <c r="L12" s="22" t="s">
        <v>585</v>
      </c>
      <c r="M12" s="22">
        <v>11</v>
      </c>
      <c r="N12" s="11" t="s">
        <v>144</v>
      </c>
    </row>
    <row r="13" spans="1:16" x14ac:dyDescent="0.2">
      <c r="A13" s="2">
        <v>12</v>
      </c>
      <c r="B13" s="2" t="s">
        <v>163</v>
      </c>
      <c r="E13" s="10">
        <v>12</v>
      </c>
      <c r="F13" s="10" t="s">
        <v>195</v>
      </c>
      <c r="G13" s="10" t="s">
        <v>297</v>
      </c>
      <c r="H13" s="10">
        <v>12</v>
      </c>
      <c r="I13" s="10" t="s">
        <v>246</v>
      </c>
      <c r="J13" s="10" t="s">
        <v>304</v>
      </c>
      <c r="K13" s="10">
        <v>12</v>
      </c>
      <c r="L13" s="22" t="s">
        <v>586</v>
      </c>
      <c r="M13" s="22">
        <v>12</v>
      </c>
      <c r="N13" s="11" t="s">
        <v>162</v>
      </c>
    </row>
    <row r="14" spans="1:16" x14ac:dyDescent="0.2">
      <c r="A14" s="2">
        <v>13</v>
      </c>
      <c r="B14" s="2" t="s">
        <v>161</v>
      </c>
      <c r="E14" s="10">
        <v>13</v>
      </c>
      <c r="F14" s="10" t="s">
        <v>196</v>
      </c>
      <c r="G14" s="10" t="s">
        <v>297</v>
      </c>
      <c r="H14" s="10">
        <v>13</v>
      </c>
      <c r="I14" s="10" t="s">
        <v>247</v>
      </c>
      <c r="J14" s="10" t="s">
        <v>305</v>
      </c>
      <c r="K14" s="10">
        <v>13</v>
      </c>
      <c r="L14" s="22" t="s">
        <v>587</v>
      </c>
      <c r="M14" s="22">
        <v>13</v>
      </c>
      <c r="N14" s="11" t="s">
        <v>160</v>
      </c>
    </row>
    <row r="15" spans="1:16" x14ac:dyDescent="0.2">
      <c r="A15" s="2">
        <v>14</v>
      </c>
      <c r="B15" s="2" t="s">
        <v>158</v>
      </c>
      <c r="E15" s="10">
        <v>14</v>
      </c>
      <c r="F15" s="10" t="s">
        <v>197</v>
      </c>
      <c r="G15" s="10" t="s">
        <v>297</v>
      </c>
      <c r="H15" s="10">
        <v>14</v>
      </c>
      <c r="I15" s="10" t="s">
        <v>248</v>
      </c>
      <c r="J15" s="10" t="s">
        <v>305</v>
      </c>
      <c r="K15" s="10">
        <v>14</v>
      </c>
      <c r="L15" s="22" t="s">
        <v>588</v>
      </c>
      <c r="M15" s="22">
        <v>14</v>
      </c>
      <c r="N15" s="11" t="s">
        <v>157</v>
      </c>
    </row>
    <row r="16" spans="1:16" x14ac:dyDescent="0.2">
      <c r="A16" s="2">
        <v>15</v>
      </c>
      <c r="B16" s="2" t="s">
        <v>156</v>
      </c>
      <c r="E16" s="10">
        <v>15</v>
      </c>
      <c r="F16" s="10" t="s">
        <v>198</v>
      </c>
      <c r="G16" s="10" t="s">
        <v>297</v>
      </c>
      <c r="H16" s="10">
        <v>15</v>
      </c>
      <c r="I16" s="10" t="s">
        <v>249</v>
      </c>
      <c r="J16" s="10" t="s">
        <v>305</v>
      </c>
      <c r="K16" s="10">
        <v>15</v>
      </c>
      <c r="L16" s="22" t="s">
        <v>589</v>
      </c>
      <c r="M16" s="22">
        <v>15</v>
      </c>
      <c r="N16" s="11" t="s">
        <v>155</v>
      </c>
    </row>
    <row r="17" spans="1:14" x14ac:dyDescent="0.2">
      <c r="A17" s="2">
        <v>16</v>
      </c>
      <c r="B17" s="2" t="s">
        <v>153</v>
      </c>
      <c r="E17" s="10">
        <v>16</v>
      </c>
      <c r="F17" s="10" t="s">
        <v>199</v>
      </c>
      <c r="G17" s="10" t="s">
        <v>297</v>
      </c>
      <c r="H17" s="10">
        <v>16</v>
      </c>
      <c r="I17" s="10" t="s">
        <v>250</v>
      </c>
      <c r="J17" s="10" t="s">
        <v>305</v>
      </c>
      <c r="K17" s="10">
        <v>16</v>
      </c>
      <c r="L17" s="22" t="s">
        <v>590</v>
      </c>
      <c r="M17" s="22">
        <v>16</v>
      </c>
      <c r="N17" s="11" t="s">
        <v>152</v>
      </c>
    </row>
    <row r="18" spans="1:14" x14ac:dyDescent="0.2">
      <c r="A18" s="2">
        <v>17</v>
      </c>
      <c r="B18" s="2" t="s">
        <v>151</v>
      </c>
      <c r="E18" s="10">
        <v>17</v>
      </c>
      <c r="F18" s="10" t="s">
        <v>200</v>
      </c>
      <c r="G18" s="10" t="s">
        <v>297</v>
      </c>
      <c r="H18" s="10">
        <v>17</v>
      </c>
      <c r="I18" s="10" t="s">
        <v>251</v>
      </c>
      <c r="J18" s="10" t="s">
        <v>305</v>
      </c>
      <c r="K18" s="10">
        <v>17</v>
      </c>
      <c r="L18" s="22" t="s">
        <v>591</v>
      </c>
      <c r="M18" s="22">
        <v>17</v>
      </c>
      <c r="N18" s="11" t="s">
        <v>150</v>
      </c>
    </row>
    <row r="19" spans="1:14" x14ac:dyDescent="0.2">
      <c r="A19" s="2">
        <v>18</v>
      </c>
      <c r="B19" s="2" t="s">
        <v>148</v>
      </c>
      <c r="E19" s="10">
        <v>18</v>
      </c>
      <c r="F19" s="10" t="s">
        <v>201</v>
      </c>
      <c r="G19" s="10" t="s">
        <v>297</v>
      </c>
      <c r="H19" s="10">
        <v>18</v>
      </c>
      <c r="I19" s="10" t="s">
        <v>252</v>
      </c>
      <c r="J19" s="10" t="s">
        <v>306</v>
      </c>
      <c r="K19" s="10">
        <v>18</v>
      </c>
      <c r="L19" s="22" t="s">
        <v>592</v>
      </c>
      <c r="M19" s="22">
        <v>18</v>
      </c>
      <c r="N19" s="11" t="s">
        <v>147</v>
      </c>
    </row>
    <row r="20" spans="1:14" x14ac:dyDescent="0.2">
      <c r="A20" s="2">
        <v>19</v>
      </c>
      <c r="B20" s="2" t="s">
        <v>146</v>
      </c>
      <c r="E20" s="10">
        <v>19</v>
      </c>
      <c r="F20" s="10" t="s">
        <v>202</v>
      </c>
      <c r="G20" s="10" t="s">
        <v>297</v>
      </c>
      <c r="H20" s="10">
        <v>19</v>
      </c>
      <c r="I20" s="10" t="s">
        <v>253</v>
      </c>
      <c r="J20" s="10" t="s">
        <v>306</v>
      </c>
      <c r="K20" s="10">
        <v>19</v>
      </c>
      <c r="L20" s="22" t="s">
        <v>593</v>
      </c>
      <c r="M20" s="22">
        <v>19</v>
      </c>
      <c r="N20" s="11" t="s">
        <v>145</v>
      </c>
    </row>
    <row r="21" spans="1:14" x14ac:dyDescent="0.2">
      <c r="A21" s="2">
        <v>20</v>
      </c>
      <c r="B21" s="2" t="s">
        <v>143</v>
      </c>
      <c r="E21" s="10">
        <v>20</v>
      </c>
      <c r="F21" s="10" t="s">
        <v>203</v>
      </c>
      <c r="G21" s="10" t="s">
        <v>297</v>
      </c>
      <c r="H21" s="10">
        <v>20</v>
      </c>
      <c r="I21" s="10" t="s">
        <v>254</v>
      </c>
      <c r="J21" s="10" t="s">
        <v>306</v>
      </c>
      <c r="K21" s="10">
        <v>20</v>
      </c>
      <c r="L21" s="22" t="s">
        <v>594</v>
      </c>
      <c r="M21" s="22">
        <v>20</v>
      </c>
      <c r="N21" s="11" t="s">
        <v>142</v>
      </c>
    </row>
    <row r="22" spans="1:14" x14ac:dyDescent="0.2">
      <c r="A22" s="2">
        <v>21</v>
      </c>
      <c r="B22" s="2" t="s">
        <v>141</v>
      </c>
      <c r="E22" s="10">
        <v>21</v>
      </c>
      <c r="F22" s="10" t="s">
        <v>204</v>
      </c>
      <c r="G22" s="10" t="s">
        <v>298</v>
      </c>
      <c r="H22" s="10">
        <v>21</v>
      </c>
      <c r="I22" s="10" t="s">
        <v>255</v>
      </c>
      <c r="J22" s="10" t="s">
        <v>306</v>
      </c>
      <c r="K22" s="10">
        <v>21</v>
      </c>
      <c r="L22" s="22" t="s">
        <v>140</v>
      </c>
      <c r="M22" s="22">
        <v>21</v>
      </c>
      <c r="N22" s="11" t="s">
        <v>139</v>
      </c>
    </row>
    <row r="23" spans="1:14" x14ac:dyDescent="0.2">
      <c r="A23" s="2">
        <v>22</v>
      </c>
      <c r="B23" s="2" t="s">
        <v>138</v>
      </c>
      <c r="E23" s="10">
        <v>22</v>
      </c>
      <c r="F23" s="10" t="s">
        <v>205</v>
      </c>
      <c r="G23" s="10" t="s">
        <v>298</v>
      </c>
      <c r="H23" s="10">
        <v>22</v>
      </c>
      <c r="I23" s="10" t="s">
        <v>256</v>
      </c>
      <c r="J23" s="10" t="s">
        <v>306</v>
      </c>
      <c r="K23" s="10"/>
      <c r="L23" s="22"/>
      <c r="M23" s="22">
        <v>22</v>
      </c>
      <c r="N23" s="11" t="s">
        <v>137</v>
      </c>
    </row>
    <row r="24" spans="1:14" x14ac:dyDescent="0.2">
      <c r="A24" s="2">
        <v>23</v>
      </c>
      <c r="B24" s="2" t="s">
        <v>136</v>
      </c>
      <c r="E24" s="10">
        <v>23</v>
      </c>
      <c r="F24" s="10" t="s">
        <v>206</v>
      </c>
      <c r="G24" s="10" t="s">
        <v>298</v>
      </c>
      <c r="H24" s="10">
        <v>23</v>
      </c>
      <c r="I24" s="10" t="s">
        <v>257</v>
      </c>
      <c r="J24" s="10" t="s">
        <v>307</v>
      </c>
      <c r="K24" s="10"/>
      <c r="M24" s="22">
        <v>23</v>
      </c>
      <c r="N24" s="11" t="s">
        <v>135</v>
      </c>
    </row>
    <row r="25" spans="1:14" x14ac:dyDescent="0.2">
      <c r="A25" s="2">
        <v>24</v>
      </c>
      <c r="B25" s="2" t="s">
        <v>134</v>
      </c>
      <c r="E25" s="10">
        <v>24</v>
      </c>
      <c r="F25" s="10" t="s">
        <v>207</v>
      </c>
      <c r="G25" s="10" t="s">
        <v>298</v>
      </c>
      <c r="H25" s="10">
        <v>24</v>
      </c>
      <c r="I25" s="10" t="s">
        <v>258</v>
      </c>
      <c r="J25" s="10" t="s">
        <v>307</v>
      </c>
      <c r="K25" s="10"/>
      <c r="M25" s="22">
        <v>24</v>
      </c>
      <c r="N25" s="11" t="s">
        <v>133</v>
      </c>
    </row>
    <row r="26" spans="1:14" x14ac:dyDescent="0.2">
      <c r="A26" s="2">
        <v>25</v>
      </c>
      <c r="B26" s="2" t="s">
        <v>132</v>
      </c>
      <c r="E26" s="10">
        <v>25</v>
      </c>
      <c r="F26" s="10" t="s">
        <v>208</v>
      </c>
      <c r="G26" s="10" t="s">
        <v>298</v>
      </c>
      <c r="H26" s="10">
        <v>25</v>
      </c>
      <c r="I26" s="10" t="s">
        <v>259</v>
      </c>
      <c r="J26" s="10" t="s">
        <v>307</v>
      </c>
      <c r="K26" s="10"/>
      <c r="M26" s="22">
        <v>25</v>
      </c>
      <c r="N26" s="11" t="s">
        <v>131</v>
      </c>
    </row>
    <row r="27" spans="1:14" x14ac:dyDescent="0.2">
      <c r="A27" s="2">
        <v>26</v>
      </c>
      <c r="B27" s="2" t="s">
        <v>130</v>
      </c>
      <c r="E27" s="10">
        <v>26</v>
      </c>
      <c r="F27" s="10" t="s">
        <v>209</v>
      </c>
      <c r="G27" s="10" t="s">
        <v>298</v>
      </c>
      <c r="H27" s="10">
        <v>26</v>
      </c>
      <c r="I27" s="10" t="s">
        <v>260</v>
      </c>
      <c r="J27" s="10" t="s">
        <v>307</v>
      </c>
      <c r="K27" s="10"/>
      <c r="M27" s="22">
        <v>26</v>
      </c>
      <c r="N27" s="11" t="s">
        <v>129</v>
      </c>
    </row>
    <row r="28" spans="1:14" x14ac:dyDescent="0.2">
      <c r="A28" s="2">
        <v>27</v>
      </c>
      <c r="B28" s="2" t="s">
        <v>128</v>
      </c>
      <c r="E28" s="10">
        <v>27</v>
      </c>
      <c r="F28" s="10" t="s">
        <v>210</v>
      </c>
      <c r="G28" s="10" t="s">
        <v>298</v>
      </c>
      <c r="H28" s="10">
        <v>27</v>
      </c>
      <c r="I28" s="10" t="s">
        <v>261</v>
      </c>
      <c r="J28" s="10" t="s">
        <v>307</v>
      </c>
      <c r="K28" s="10"/>
      <c r="M28" s="22">
        <v>27</v>
      </c>
      <c r="N28" s="11" t="s">
        <v>127</v>
      </c>
    </row>
    <row r="29" spans="1:14" x14ac:dyDescent="0.2">
      <c r="A29" s="2">
        <v>28</v>
      </c>
      <c r="B29" s="2" t="s">
        <v>126</v>
      </c>
      <c r="E29" s="10">
        <v>28</v>
      </c>
      <c r="F29" s="10" t="s">
        <v>211</v>
      </c>
      <c r="G29" s="10" t="s">
        <v>298</v>
      </c>
      <c r="H29" s="10">
        <v>28</v>
      </c>
      <c r="I29" s="10" t="s">
        <v>262</v>
      </c>
      <c r="J29" s="10" t="s">
        <v>308</v>
      </c>
      <c r="K29" s="10"/>
      <c r="M29" s="22">
        <v>28</v>
      </c>
      <c r="N29" s="11" t="s">
        <v>125</v>
      </c>
    </row>
    <row r="30" spans="1:14" x14ac:dyDescent="0.2">
      <c r="A30" s="2">
        <v>29</v>
      </c>
      <c r="B30" s="2" t="s">
        <v>124</v>
      </c>
      <c r="E30" s="10">
        <v>29</v>
      </c>
      <c r="F30" s="10" t="s">
        <v>212</v>
      </c>
      <c r="G30" s="10" t="s">
        <v>298</v>
      </c>
      <c r="H30" s="10">
        <v>29</v>
      </c>
      <c r="I30" s="10" t="s">
        <v>263</v>
      </c>
      <c r="J30" s="10" t="s">
        <v>308</v>
      </c>
      <c r="K30" s="10"/>
      <c r="M30" s="22">
        <v>29</v>
      </c>
      <c r="N30" s="11" t="s">
        <v>123</v>
      </c>
    </row>
    <row r="31" spans="1:14" x14ac:dyDescent="0.2">
      <c r="A31" s="2">
        <v>30</v>
      </c>
      <c r="B31" s="2" t="s">
        <v>122</v>
      </c>
      <c r="E31" s="10">
        <v>30</v>
      </c>
      <c r="F31" s="10" t="s">
        <v>213</v>
      </c>
      <c r="G31" s="10" t="s">
        <v>298</v>
      </c>
      <c r="H31" s="10">
        <v>30</v>
      </c>
      <c r="I31" s="10" t="s">
        <v>264</v>
      </c>
      <c r="J31" s="10" t="s">
        <v>308</v>
      </c>
      <c r="K31" s="10"/>
      <c r="M31" s="22">
        <v>30</v>
      </c>
      <c r="N31" s="11" t="s">
        <v>121</v>
      </c>
    </row>
    <row r="32" spans="1:14" x14ac:dyDescent="0.2">
      <c r="A32" s="2">
        <v>31</v>
      </c>
      <c r="B32" s="2" t="s">
        <v>120</v>
      </c>
      <c r="E32" s="10">
        <v>31</v>
      </c>
      <c r="F32" s="10" t="s">
        <v>214</v>
      </c>
      <c r="G32" s="10" t="s">
        <v>299</v>
      </c>
      <c r="H32" s="10">
        <v>31</v>
      </c>
      <c r="I32" s="10" t="s">
        <v>265</v>
      </c>
      <c r="J32" s="10" t="s">
        <v>308</v>
      </c>
      <c r="K32" s="10"/>
      <c r="M32" s="22">
        <v>31</v>
      </c>
      <c r="N32" s="11" t="s">
        <v>119</v>
      </c>
    </row>
    <row r="33" spans="1:14" x14ac:dyDescent="0.2">
      <c r="A33" s="2">
        <v>32</v>
      </c>
      <c r="B33" s="2" t="s">
        <v>118</v>
      </c>
      <c r="E33" s="10">
        <v>32</v>
      </c>
      <c r="F33" s="10" t="s">
        <v>215</v>
      </c>
      <c r="G33" s="10" t="s">
        <v>299</v>
      </c>
      <c r="H33" s="10">
        <v>32</v>
      </c>
      <c r="I33" s="10" t="s">
        <v>266</v>
      </c>
      <c r="J33" s="10" t="s">
        <v>308</v>
      </c>
      <c r="K33" s="10"/>
      <c r="M33" s="22">
        <v>32</v>
      </c>
      <c r="N33" s="11" t="s">
        <v>117</v>
      </c>
    </row>
    <row r="34" spans="1:14" x14ac:dyDescent="0.2">
      <c r="A34" s="2">
        <v>33</v>
      </c>
      <c r="B34" s="2" t="s">
        <v>116</v>
      </c>
      <c r="E34" s="10">
        <v>33</v>
      </c>
      <c r="F34" s="10" t="s">
        <v>216</v>
      </c>
      <c r="G34" s="10" t="s">
        <v>299</v>
      </c>
      <c r="H34" s="10">
        <v>33</v>
      </c>
      <c r="I34" s="10" t="s">
        <v>267</v>
      </c>
      <c r="J34" s="10" t="s">
        <v>309</v>
      </c>
      <c r="K34" s="10"/>
      <c r="M34" s="22">
        <v>33</v>
      </c>
      <c r="N34" s="11" t="s">
        <v>115</v>
      </c>
    </row>
    <row r="35" spans="1:14" x14ac:dyDescent="0.2">
      <c r="A35" s="2">
        <v>34</v>
      </c>
      <c r="B35" s="2" t="s">
        <v>114</v>
      </c>
      <c r="E35" s="10">
        <v>34</v>
      </c>
      <c r="F35" s="10" t="s">
        <v>217</v>
      </c>
      <c r="G35" s="10" t="s">
        <v>299</v>
      </c>
      <c r="H35" s="10">
        <v>34</v>
      </c>
      <c r="I35" s="10" t="s">
        <v>268</v>
      </c>
      <c r="J35" s="10" t="s">
        <v>309</v>
      </c>
      <c r="K35" s="10"/>
      <c r="M35" s="22">
        <v>34</v>
      </c>
      <c r="N35" s="11" t="s">
        <v>113</v>
      </c>
    </row>
    <row r="36" spans="1:14" x14ac:dyDescent="0.2">
      <c r="A36" s="2">
        <v>35</v>
      </c>
      <c r="B36" s="2" t="s">
        <v>112</v>
      </c>
      <c r="E36" s="10">
        <v>35</v>
      </c>
      <c r="F36" s="10" t="s">
        <v>218</v>
      </c>
      <c r="G36" s="10" t="s">
        <v>299</v>
      </c>
      <c r="H36" s="10">
        <v>35</v>
      </c>
      <c r="I36" s="10" t="s">
        <v>269</v>
      </c>
      <c r="J36" s="10" t="s">
        <v>309</v>
      </c>
      <c r="K36" s="10"/>
      <c r="M36" s="22">
        <v>35</v>
      </c>
      <c r="N36" s="11" t="s">
        <v>111</v>
      </c>
    </row>
    <row r="37" spans="1:14" x14ac:dyDescent="0.2">
      <c r="A37" s="2">
        <v>36</v>
      </c>
      <c r="B37" s="2" t="s">
        <v>110</v>
      </c>
      <c r="E37" s="10">
        <v>36</v>
      </c>
      <c r="F37" s="10" t="s">
        <v>219</v>
      </c>
      <c r="G37" s="10" t="s">
        <v>299</v>
      </c>
      <c r="H37" s="10">
        <v>36</v>
      </c>
      <c r="I37" s="10" t="s">
        <v>270</v>
      </c>
      <c r="J37" s="10" t="s">
        <v>309</v>
      </c>
      <c r="K37" s="10"/>
      <c r="M37" s="22">
        <v>36</v>
      </c>
      <c r="N37" s="11" t="s">
        <v>109</v>
      </c>
    </row>
    <row r="38" spans="1:14" x14ac:dyDescent="0.2">
      <c r="A38" s="2">
        <v>37</v>
      </c>
      <c r="B38" s="2" t="s">
        <v>108</v>
      </c>
      <c r="E38" s="10">
        <v>37</v>
      </c>
      <c r="F38" s="10" t="s">
        <v>220</v>
      </c>
      <c r="G38" s="10" t="s">
        <v>299</v>
      </c>
      <c r="H38" s="10">
        <v>37</v>
      </c>
      <c r="I38" s="10" t="s">
        <v>271</v>
      </c>
      <c r="J38" s="10" t="s">
        <v>309</v>
      </c>
      <c r="K38" s="10"/>
      <c r="M38" s="22">
        <v>37</v>
      </c>
      <c r="N38" s="11" t="s">
        <v>107</v>
      </c>
    </row>
    <row r="39" spans="1:14" x14ac:dyDescent="0.2">
      <c r="A39" s="2">
        <v>38</v>
      </c>
      <c r="B39" s="2" t="s">
        <v>106</v>
      </c>
      <c r="E39" s="10">
        <v>38</v>
      </c>
      <c r="F39" s="10" t="s">
        <v>221</v>
      </c>
      <c r="G39" s="10" t="s">
        <v>299</v>
      </c>
      <c r="H39" s="10">
        <v>38</v>
      </c>
      <c r="I39" s="10" t="s">
        <v>272</v>
      </c>
      <c r="J39" s="10" t="s">
        <v>310</v>
      </c>
      <c r="K39" s="10"/>
      <c r="M39" s="22">
        <v>38</v>
      </c>
      <c r="N39" s="11" t="s">
        <v>105</v>
      </c>
    </row>
    <row r="40" spans="1:14" x14ac:dyDescent="0.2">
      <c r="A40" s="2">
        <v>39</v>
      </c>
      <c r="B40" s="2" t="s">
        <v>104</v>
      </c>
      <c r="E40" s="10">
        <v>39</v>
      </c>
      <c r="F40" s="10" t="s">
        <v>222</v>
      </c>
      <c r="G40" s="10" t="s">
        <v>299</v>
      </c>
      <c r="H40" s="10">
        <v>39</v>
      </c>
      <c r="I40" s="10" t="s">
        <v>273</v>
      </c>
      <c r="J40" s="10" t="s">
        <v>310</v>
      </c>
      <c r="K40" s="10"/>
      <c r="M40" s="22">
        <v>39</v>
      </c>
      <c r="N40" s="11" t="s">
        <v>103</v>
      </c>
    </row>
    <row r="41" spans="1:14" x14ac:dyDescent="0.2">
      <c r="A41" s="2">
        <v>40</v>
      </c>
      <c r="B41" s="2" t="s">
        <v>102</v>
      </c>
      <c r="E41" s="10">
        <v>40</v>
      </c>
      <c r="F41" s="10" t="s">
        <v>223</v>
      </c>
      <c r="G41" s="10" t="s">
        <v>299</v>
      </c>
      <c r="H41" s="10">
        <v>40</v>
      </c>
      <c r="I41" s="10" t="s">
        <v>274</v>
      </c>
      <c r="J41" s="10" t="s">
        <v>310</v>
      </c>
      <c r="K41" s="10"/>
      <c r="M41" s="22">
        <v>40</v>
      </c>
      <c r="N41" s="11" t="s">
        <v>101</v>
      </c>
    </row>
    <row r="42" spans="1:14" x14ac:dyDescent="0.2">
      <c r="A42" s="2">
        <v>41</v>
      </c>
      <c r="B42" s="2" t="s">
        <v>100</v>
      </c>
      <c r="E42" s="10">
        <v>41</v>
      </c>
      <c r="F42" s="10" t="s">
        <v>224</v>
      </c>
      <c r="G42" s="10" t="s">
        <v>300</v>
      </c>
      <c r="H42" s="10">
        <v>41</v>
      </c>
      <c r="I42" s="10" t="s">
        <v>275</v>
      </c>
      <c r="J42" s="10" t="s">
        <v>310</v>
      </c>
      <c r="K42" s="10"/>
      <c r="M42" s="22">
        <v>41</v>
      </c>
      <c r="N42" s="11" t="s">
        <v>99</v>
      </c>
    </row>
    <row r="43" spans="1:14" x14ac:dyDescent="0.2">
      <c r="A43" s="2">
        <v>42</v>
      </c>
      <c r="B43" s="2" t="s">
        <v>98</v>
      </c>
      <c r="E43" s="10">
        <v>42</v>
      </c>
      <c r="F43" s="10" t="s">
        <v>225</v>
      </c>
      <c r="G43" s="10" t="s">
        <v>300</v>
      </c>
      <c r="H43" s="10">
        <v>42</v>
      </c>
      <c r="I43" s="10" t="s">
        <v>276</v>
      </c>
      <c r="J43" s="10" t="s">
        <v>310</v>
      </c>
      <c r="K43" s="10"/>
      <c r="M43" s="22">
        <v>42</v>
      </c>
      <c r="N43" s="11" t="s">
        <v>97</v>
      </c>
    </row>
    <row r="44" spans="1:14" x14ac:dyDescent="0.2">
      <c r="A44" s="2">
        <v>43</v>
      </c>
      <c r="B44" s="2" t="s">
        <v>96</v>
      </c>
      <c r="E44" s="10">
        <v>43</v>
      </c>
      <c r="F44" s="10" t="s">
        <v>226</v>
      </c>
      <c r="G44" s="10" t="s">
        <v>300</v>
      </c>
      <c r="H44" s="10">
        <v>43</v>
      </c>
      <c r="I44" s="10" t="s">
        <v>277</v>
      </c>
      <c r="J44" s="10" t="s">
        <v>311</v>
      </c>
      <c r="K44" s="10"/>
      <c r="M44" s="22">
        <v>43</v>
      </c>
      <c r="N44" s="11" t="s">
        <v>95</v>
      </c>
    </row>
    <row r="45" spans="1:14" x14ac:dyDescent="0.2">
      <c r="A45" s="2">
        <v>44</v>
      </c>
      <c r="B45" s="2" t="s">
        <v>94</v>
      </c>
      <c r="E45" s="10">
        <v>44</v>
      </c>
      <c r="F45" s="10" t="s">
        <v>227</v>
      </c>
      <c r="G45" s="10" t="s">
        <v>300</v>
      </c>
      <c r="H45" s="10">
        <v>44</v>
      </c>
      <c r="I45" s="10" t="s">
        <v>278</v>
      </c>
      <c r="J45" s="10" t="s">
        <v>311</v>
      </c>
      <c r="K45" s="10"/>
      <c r="M45" s="22">
        <v>44</v>
      </c>
      <c r="N45" s="11" t="s">
        <v>93</v>
      </c>
    </row>
    <row r="46" spans="1:14" x14ac:dyDescent="0.2">
      <c r="A46" s="2">
        <v>45</v>
      </c>
      <c r="B46" s="2" t="s">
        <v>92</v>
      </c>
      <c r="E46" s="10">
        <v>45</v>
      </c>
      <c r="F46" s="10" t="s">
        <v>228</v>
      </c>
      <c r="G46" s="10" t="s">
        <v>300</v>
      </c>
      <c r="H46" s="10">
        <v>45</v>
      </c>
      <c r="I46" s="10" t="s">
        <v>279</v>
      </c>
      <c r="J46" s="10" t="s">
        <v>311</v>
      </c>
      <c r="K46" s="10"/>
      <c r="M46" s="22">
        <v>45</v>
      </c>
      <c r="N46" s="11" t="s">
        <v>91</v>
      </c>
    </row>
    <row r="47" spans="1:14" x14ac:dyDescent="0.2">
      <c r="A47" s="2">
        <v>46</v>
      </c>
      <c r="B47" s="2" t="s">
        <v>90</v>
      </c>
      <c r="E47" s="10">
        <v>46</v>
      </c>
      <c r="F47" s="10" t="s">
        <v>229</v>
      </c>
      <c r="G47" s="10" t="s">
        <v>300</v>
      </c>
      <c r="H47" s="10">
        <v>46</v>
      </c>
      <c r="I47" s="10" t="s">
        <v>280</v>
      </c>
      <c r="J47" s="10" t="s">
        <v>311</v>
      </c>
      <c r="K47" s="10"/>
      <c r="M47" s="22">
        <v>46</v>
      </c>
      <c r="N47" s="11" t="s">
        <v>89</v>
      </c>
    </row>
    <row r="48" spans="1:14" x14ac:dyDescent="0.2">
      <c r="A48" s="2">
        <v>47</v>
      </c>
      <c r="B48" s="2" t="s">
        <v>88</v>
      </c>
      <c r="E48" s="10">
        <v>47</v>
      </c>
      <c r="F48" s="10" t="s">
        <v>230</v>
      </c>
      <c r="G48" s="10" t="s">
        <v>300</v>
      </c>
      <c r="H48" s="10">
        <v>47</v>
      </c>
      <c r="I48" s="10" t="s">
        <v>281</v>
      </c>
      <c r="J48" s="10" t="s">
        <v>311</v>
      </c>
      <c r="K48" s="10"/>
      <c r="M48" s="22">
        <v>47</v>
      </c>
      <c r="N48" s="11" t="s">
        <v>87</v>
      </c>
    </row>
    <row r="49" spans="1:14" x14ac:dyDescent="0.2">
      <c r="A49" s="2">
        <v>48</v>
      </c>
      <c r="B49" s="2" t="s">
        <v>86</v>
      </c>
      <c r="E49" s="10">
        <v>48</v>
      </c>
      <c r="F49" s="10" t="s">
        <v>231</v>
      </c>
      <c r="G49" s="10" t="s">
        <v>300</v>
      </c>
      <c r="H49" s="10">
        <v>48</v>
      </c>
      <c r="I49" s="10" t="s">
        <v>282</v>
      </c>
      <c r="J49" s="10" t="s">
        <v>312</v>
      </c>
      <c r="K49" s="10"/>
      <c r="M49" s="22">
        <v>48</v>
      </c>
      <c r="N49" s="11" t="s">
        <v>85</v>
      </c>
    </row>
    <row r="50" spans="1:14" x14ac:dyDescent="0.2">
      <c r="E50" s="10">
        <v>49</v>
      </c>
      <c r="F50" s="10" t="s">
        <v>232</v>
      </c>
      <c r="G50" s="10" t="s">
        <v>300</v>
      </c>
      <c r="H50" s="10">
        <v>49</v>
      </c>
      <c r="I50" s="10" t="s">
        <v>283</v>
      </c>
      <c r="J50" s="10" t="s">
        <v>312</v>
      </c>
      <c r="K50" s="10"/>
      <c r="M50" s="22">
        <v>49</v>
      </c>
      <c r="N50" s="11" t="s">
        <v>84</v>
      </c>
    </row>
    <row r="51" spans="1:14" x14ac:dyDescent="0.2">
      <c r="E51" s="10">
        <v>50</v>
      </c>
      <c r="F51" s="10" t="s">
        <v>233</v>
      </c>
      <c r="G51" s="10" t="s">
        <v>300</v>
      </c>
      <c r="H51" s="10">
        <v>50</v>
      </c>
      <c r="I51" s="10" t="s">
        <v>284</v>
      </c>
      <c r="J51" s="10" t="s">
        <v>312</v>
      </c>
      <c r="K51" s="10"/>
      <c r="M51" s="22">
        <v>50</v>
      </c>
      <c r="N51" s="11" t="s">
        <v>83</v>
      </c>
    </row>
    <row r="52" spans="1:14" x14ac:dyDescent="0.2">
      <c r="E52" s="10">
        <v>51</v>
      </c>
      <c r="F52" s="10" t="s">
        <v>234</v>
      </c>
      <c r="G52" s="10" t="s">
        <v>301</v>
      </c>
      <c r="H52" s="10">
        <v>51</v>
      </c>
      <c r="I52" s="10" t="s">
        <v>285</v>
      </c>
      <c r="J52" s="10" t="s">
        <v>312</v>
      </c>
      <c r="K52" s="10"/>
      <c r="M52" s="22">
        <v>51</v>
      </c>
      <c r="N52" s="11" t="s">
        <v>82</v>
      </c>
    </row>
    <row r="53" spans="1:14" x14ac:dyDescent="0.2">
      <c r="F53" s="10"/>
      <c r="G53" s="10"/>
      <c r="H53" s="10">
        <v>52</v>
      </c>
      <c r="I53" s="10" t="s">
        <v>286</v>
      </c>
      <c r="J53" s="10" t="s">
        <v>312</v>
      </c>
      <c r="K53" s="10"/>
      <c r="M53" s="22">
        <v>52</v>
      </c>
      <c r="N53" s="11" t="s">
        <v>81</v>
      </c>
    </row>
    <row r="54" spans="1:14" x14ac:dyDescent="0.2">
      <c r="F54" s="10"/>
      <c r="G54" s="10"/>
      <c r="H54" s="10">
        <v>53</v>
      </c>
      <c r="I54" s="10" t="s">
        <v>287</v>
      </c>
      <c r="J54" s="10" t="s">
        <v>342</v>
      </c>
      <c r="K54" s="10"/>
      <c r="M54" s="22">
        <v>53</v>
      </c>
      <c r="N54" s="11" t="s">
        <v>80</v>
      </c>
    </row>
    <row r="55" spans="1:14" x14ac:dyDescent="0.2">
      <c r="F55" s="10"/>
      <c r="G55" s="10"/>
      <c r="H55" s="10"/>
      <c r="I55" s="10"/>
      <c r="J55" s="10"/>
      <c r="K55" s="10"/>
      <c r="M55" s="22">
        <v>54</v>
      </c>
      <c r="N55" s="11" t="s">
        <v>79</v>
      </c>
    </row>
    <row r="56" spans="1:14" x14ac:dyDescent="0.2">
      <c r="F56" s="10"/>
      <c r="G56" s="10"/>
      <c r="H56" s="10"/>
      <c r="I56" s="10"/>
      <c r="J56" s="10"/>
      <c r="K56" s="10"/>
      <c r="M56" s="22">
        <v>55</v>
      </c>
      <c r="N56" s="11" t="s">
        <v>78</v>
      </c>
    </row>
    <row r="57" spans="1:14" x14ac:dyDescent="0.2">
      <c r="F57" s="10"/>
      <c r="G57" s="10"/>
      <c r="H57" s="10"/>
      <c r="I57" s="10"/>
      <c r="J57" s="10"/>
      <c r="K57" s="10"/>
      <c r="M57" s="22">
        <v>56</v>
      </c>
      <c r="N57" s="11" t="s">
        <v>77</v>
      </c>
    </row>
    <row r="58" spans="1:14" x14ac:dyDescent="0.2">
      <c r="F58" s="10"/>
      <c r="G58" s="10"/>
      <c r="H58" s="10"/>
      <c r="I58" s="10"/>
      <c r="J58" s="10"/>
      <c r="K58" s="10"/>
      <c r="M58" s="22">
        <v>57</v>
      </c>
      <c r="N58" s="11" t="s">
        <v>76</v>
      </c>
    </row>
    <row r="59" spans="1:14" x14ac:dyDescent="0.2">
      <c r="F59" s="10"/>
      <c r="G59" s="10"/>
      <c r="H59" s="10"/>
      <c r="I59" s="10"/>
      <c r="J59" s="10"/>
      <c r="K59" s="10"/>
      <c r="M59" s="22">
        <v>58</v>
      </c>
      <c r="N59" s="11" t="s">
        <v>75</v>
      </c>
    </row>
    <row r="60" spans="1:14" x14ac:dyDescent="0.2">
      <c r="F60" s="10"/>
      <c r="G60" s="10"/>
      <c r="H60" s="10"/>
      <c r="I60" s="10"/>
      <c r="J60" s="10"/>
      <c r="K60" s="10"/>
      <c r="M60" s="22">
        <v>59</v>
      </c>
      <c r="N60" s="11" t="s">
        <v>74</v>
      </c>
    </row>
    <row r="61" spans="1:14" x14ac:dyDescent="0.2">
      <c r="F61" s="10"/>
      <c r="G61" s="10"/>
      <c r="H61" s="10"/>
      <c r="I61" s="10"/>
      <c r="J61" s="10"/>
      <c r="K61" s="10"/>
      <c r="M61" s="22">
        <v>60</v>
      </c>
      <c r="N61" s="11" t="s">
        <v>73</v>
      </c>
    </row>
    <row r="62" spans="1:14" x14ac:dyDescent="0.2">
      <c r="F62" s="10"/>
      <c r="G62" s="10"/>
      <c r="H62" s="10"/>
      <c r="I62" s="10"/>
      <c r="J62" s="10"/>
      <c r="K62" s="10"/>
      <c r="M62" s="22">
        <v>61</v>
      </c>
      <c r="N62" s="11" t="s">
        <v>72</v>
      </c>
    </row>
    <row r="63" spans="1:14" x14ac:dyDescent="0.2">
      <c r="I63" s="10"/>
      <c r="J63" s="10"/>
      <c r="K63" s="10"/>
      <c r="M63" s="22">
        <v>62</v>
      </c>
      <c r="N63" s="11" t="s">
        <v>71</v>
      </c>
    </row>
    <row r="64" spans="1:14" x14ac:dyDescent="0.2">
      <c r="I64" s="10"/>
      <c r="J64" s="10"/>
      <c r="K64" s="10"/>
      <c r="M64" s="22">
        <v>63</v>
      </c>
      <c r="N64" s="11" t="s">
        <v>70</v>
      </c>
    </row>
    <row r="65" spans="9:14" x14ac:dyDescent="0.2">
      <c r="I65" s="10"/>
      <c r="J65" s="10"/>
      <c r="K65" s="10"/>
      <c r="M65" s="22">
        <v>64</v>
      </c>
      <c r="N65" s="11" t="s">
        <v>69</v>
      </c>
    </row>
    <row r="66" spans="9:14" x14ac:dyDescent="0.2">
      <c r="I66" s="10"/>
      <c r="J66" s="10"/>
      <c r="K66" s="10"/>
      <c r="M66" s="22">
        <v>65</v>
      </c>
      <c r="N66" s="11" t="s">
        <v>68</v>
      </c>
    </row>
    <row r="67" spans="9:14" x14ac:dyDescent="0.2">
      <c r="I67" s="10"/>
      <c r="J67" s="10"/>
      <c r="K67" s="10"/>
      <c r="M67" s="22">
        <v>66</v>
      </c>
      <c r="N67" s="11" t="s">
        <v>67</v>
      </c>
    </row>
    <row r="68" spans="9:14" x14ac:dyDescent="0.2">
      <c r="I68" s="10"/>
      <c r="J68" s="10"/>
      <c r="K68" s="10"/>
      <c r="M68" s="22">
        <v>67</v>
      </c>
      <c r="N68" s="11" t="s">
        <v>66</v>
      </c>
    </row>
    <row r="69" spans="9:14" x14ac:dyDescent="0.2">
      <c r="I69" s="10"/>
      <c r="J69" s="10"/>
      <c r="K69" s="10"/>
      <c r="M69" s="22">
        <v>68</v>
      </c>
      <c r="N69" s="11" t="s">
        <v>65</v>
      </c>
    </row>
    <row r="70" spans="9:14" x14ac:dyDescent="0.2">
      <c r="I70" s="10"/>
      <c r="J70" s="10"/>
      <c r="K70" s="10"/>
      <c r="M70" s="22">
        <v>69</v>
      </c>
      <c r="N70" s="11" t="s">
        <v>64</v>
      </c>
    </row>
    <row r="71" spans="9:14" x14ac:dyDescent="0.2">
      <c r="I71" s="10"/>
      <c r="J71" s="10"/>
      <c r="K71" s="10"/>
      <c r="M71" s="22">
        <v>70</v>
      </c>
      <c r="N71" s="11" t="s">
        <v>63</v>
      </c>
    </row>
    <row r="72" spans="9:14" x14ac:dyDescent="0.2">
      <c r="I72" s="10"/>
      <c r="J72" s="10"/>
      <c r="K72" s="10"/>
      <c r="M72" s="22">
        <v>71</v>
      </c>
      <c r="N72" s="11" t="s">
        <v>62</v>
      </c>
    </row>
    <row r="73" spans="9:14" x14ac:dyDescent="0.2">
      <c r="I73" s="10"/>
      <c r="J73" s="10"/>
      <c r="K73" s="10"/>
      <c r="M73" s="22">
        <v>72</v>
      </c>
      <c r="N73" s="11" t="s">
        <v>61</v>
      </c>
    </row>
    <row r="74" spans="9:14" x14ac:dyDescent="0.2">
      <c r="I74" s="10"/>
      <c r="J74" s="10"/>
      <c r="K74" s="10"/>
      <c r="M74" s="22">
        <v>73</v>
      </c>
      <c r="N74" s="11" t="s">
        <v>60</v>
      </c>
    </row>
    <row r="75" spans="9:14" x14ac:dyDescent="0.2">
      <c r="I75" s="10"/>
      <c r="J75" s="10"/>
      <c r="K75" s="10"/>
      <c r="M75" s="22">
        <v>74</v>
      </c>
      <c r="N75" s="11" t="s">
        <v>59</v>
      </c>
    </row>
    <row r="76" spans="9:14" x14ac:dyDescent="0.2">
      <c r="I76" s="10"/>
      <c r="J76" s="10"/>
      <c r="K76" s="10"/>
      <c r="M76" s="22">
        <v>75</v>
      </c>
      <c r="N76" s="11" t="s">
        <v>58</v>
      </c>
    </row>
    <row r="77" spans="9:14" x14ac:dyDescent="0.2">
      <c r="I77" s="10"/>
      <c r="J77" s="10"/>
      <c r="K77" s="10"/>
      <c r="M77" s="22">
        <v>76</v>
      </c>
      <c r="N77" s="11" t="s">
        <v>57</v>
      </c>
    </row>
    <row r="78" spans="9:14" x14ac:dyDescent="0.2">
      <c r="I78" s="10"/>
      <c r="J78" s="10"/>
      <c r="K78" s="10"/>
      <c r="M78" s="22">
        <v>77</v>
      </c>
      <c r="N78" s="11" t="s">
        <v>56</v>
      </c>
    </row>
    <row r="79" spans="9:14" x14ac:dyDescent="0.2">
      <c r="I79" s="10"/>
      <c r="J79" s="10"/>
      <c r="K79" s="10"/>
      <c r="M79" s="22">
        <v>78</v>
      </c>
      <c r="N79" s="11" t="s">
        <v>55</v>
      </c>
    </row>
    <row r="80" spans="9:14" x14ac:dyDescent="0.2">
      <c r="I80" s="10"/>
      <c r="J80" s="10"/>
      <c r="K80" s="10"/>
      <c r="M80" s="22">
        <v>79</v>
      </c>
      <c r="N80" s="11" t="s">
        <v>54</v>
      </c>
    </row>
    <row r="81" spans="9:14" x14ac:dyDescent="0.2">
      <c r="I81" s="10"/>
      <c r="J81" s="10"/>
      <c r="K81" s="10"/>
      <c r="M81" s="22">
        <v>80</v>
      </c>
      <c r="N81" s="11" t="s">
        <v>53</v>
      </c>
    </row>
    <row r="82" spans="9:14" x14ac:dyDescent="0.2">
      <c r="I82" s="10"/>
      <c r="J82" s="10"/>
      <c r="K82" s="10"/>
      <c r="M82" s="22">
        <v>81</v>
      </c>
      <c r="N82" s="11" t="s">
        <v>52</v>
      </c>
    </row>
    <row r="83" spans="9:14" x14ac:dyDescent="0.2">
      <c r="I83" s="10"/>
      <c r="J83" s="10"/>
    </row>
    <row r="84" spans="9:14" x14ac:dyDescent="0.2">
      <c r="I84" s="10"/>
      <c r="J84" s="10"/>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R118"/>
  <sheetViews>
    <sheetView showGridLines="0" showRowColHeaders="0" showRuler="0" view="pageLayout" zoomScale="85" zoomScaleNormal="100" zoomScalePageLayoutView="85" workbookViewId="0">
      <selection activeCell="K16" sqref="K16"/>
    </sheetView>
  </sheetViews>
  <sheetFormatPr defaultColWidth="0" defaultRowHeight="13" zeroHeight="1" x14ac:dyDescent="0.2"/>
  <cols>
    <col min="1" max="6" width="9" style="21" customWidth="1"/>
    <col min="7" max="7" width="10.6328125" style="21" customWidth="1"/>
    <col min="8" max="18" width="9" style="21" customWidth="1"/>
    <col min="19" max="16384" width="9" style="21" hidden="1"/>
  </cols>
  <sheetData>
    <row r="1" spans="1:11" x14ac:dyDescent="0.2">
      <c r="A1" s="49" t="s">
        <v>512</v>
      </c>
      <c r="J1" s="49"/>
    </row>
    <row r="2" spans="1:11" x14ac:dyDescent="0.2">
      <c r="A2" s="49" t="s">
        <v>515</v>
      </c>
      <c r="J2" s="21" t="s">
        <v>11</v>
      </c>
    </row>
    <row r="3" spans="1:11" x14ac:dyDescent="0.2">
      <c r="A3" s="21" t="s">
        <v>1</v>
      </c>
    </row>
    <row r="4" spans="1:11" x14ac:dyDescent="0.2">
      <c r="K4" s="21" t="s">
        <v>12</v>
      </c>
    </row>
    <row r="5" spans="1:11" x14ac:dyDescent="0.2">
      <c r="B5" s="21" t="s">
        <v>513</v>
      </c>
      <c r="K5" s="21" t="s">
        <v>366</v>
      </c>
    </row>
    <row r="6" spans="1:11" x14ac:dyDescent="0.2">
      <c r="B6" s="21" t="s">
        <v>366</v>
      </c>
      <c r="K6" s="21" t="s">
        <v>373</v>
      </c>
    </row>
    <row r="7" spans="1:11" x14ac:dyDescent="0.2">
      <c r="B7" s="21" t="s">
        <v>516</v>
      </c>
      <c r="H7" s="21" t="s">
        <v>517</v>
      </c>
      <c r="K7" s="21" t="s">
        <v>366</v>
      </c>
    </row>
    <row r="8" spans="1:11" x14ac:dyDescent="0.2">
      <c r="B8" s="21" t="s">
        <v>366</v>
      </c>
      <c r="K8" s="21" t="s">
        <v>374</v>
      </c>
    </row>
    <row r="9" spans="1:11" x14ac:dyDescent="0.2">
      <c r="B9" s="21" t="s">
        <v>518</v>
      </c>
      <c r="H9" s="21" t="s">
        <v>519</v>
      </c>
      <c r="K9" s="21" t="s">
        <v>366</v>
      </c>
    </row>
    <row r="10" spans="1:11" x14ac:dyDescent="0.2">
      <c r="B10" s="21" t="s">
        <v>366</v>
      </c>
      <c r="K10" s="21" t="s">
        <v>375</v>
      </c>
    </row>
    <row r="11" spans="1:11" x14ac:dyDescent="0.2">
      <c r="B11" s="21" t="s">
        <v>520</v>
      </c>
      <c r="H11" s="21" t="s">
        <v>521</v>
      </c>
      <c r="K11" s="21" t="s">
        <v>366</v>
      </c>
    </row>
    <row r="12" spans="1:11" x14ac:dyDescent="0.2">
      <c r="B12" s="21" t="s">
        <v>366</v>
      </c>
      <c r="K12" s="21" t="s">
        <v>366</v>
      </c>
    </row>
    <row r="13" spans="1:11" x14ac:dyDescent="0.2">
      <c r="B13" s="21" t="s">
        <v>366</v>
      </c>
      <c r="J13" s="21" t="s">
        <v>13</v>
      </c>
    </row>
    <row r="14" spans="1:11" x14ac:dyDescent="0.2">
      <c r="A14" s="21" t="s">
        <v>372</v>
      </c>
      <c r="K14" s="21" t="s">
        <v>366</v>
      </c>
    </row>
    <row r="15" spans="1:11" x14ac:dyDescent="0.2">
      <c r="B15" s="21" t="s">
        <v>366</v>
      </c>
      <c r="K15" s="21" t="s">
        <v>596</v>
      </c>
    </row>
    <row r="16" spans="1:11" x14ac:dyDescent="0.2">
      <c r="B16" s="21" t="s">
        <v>3</v>
      </c>
      <c r="K16" s="21" t="s">
        <v>366</v>
      </c>
    </row>
    <row r="17" spans="1:11" x14ac:dyDescent="0.2">
      <c r="B17" s="21" t="s">
        <v>366</v>
      </c>
      <c r="K17" s="21" t="s">
        <v>376</v>
      </c>
    </row>
    <row r="18" spans="1:11" x14ac:dyDescent="0.2">
      <c r="B18" s="21" t="s">
        <v>347</v>
      </c>
      <c r="K18" s="21" t="s">
        <v>366</v>
      </c>
    </row>
    <row r="19" spans="1:11" x14ac:dyDescent="0.2">
      <c r="B19" s="21" t="s">
        <v>366</v>
      </c>
      <c r="K19" s="21" t="s">
        <v>377</v>
      </c>
    </row>
    <row r="20" spans="1:11" x14ac:dyDescent="0.2">
      <c r="B20" s="21" t="s">
        <v>367</v>
      </c>
      <c r="K20" s="21" t="s">
        <v>366</v>
      </c>
    </row>
    <row r="21" spans="1:11" x14ac:dyDescent="0.2">
      <c r="B21" s="21" t="s">
        <v>366</v>
      </c>
      <c r="K21" s="21" t="s">
        <v>378</v>
      </c>
    </row>
    <row r="22" spans="1:11" x14ac:dyDescent="0.2">
      <c r="B22" s="21" t="s">
        <v>368</v>
      </c>
      <c r="K22" s="21" t="s">
        <v>366</v>
      </c>
    </row>
    <row r="23" spans="1:11" x14ac:dyDescent="0.2">
      <c r="B23" s="21" t="s">
        <v>366</v>
      </c>
      <c r="K23" s="21" t="s">
        <v>366</v>
      </c>
    </row>
    <row r="24" spans="1:11" x14ac:dyDescent="0.2">
      <c r="B24" s="21" t="s">
        <v>366</v>
      </c>
      <c r="J24" s="21" t="s">
        <v>15</v>
      </c>
    </row>
    <row r="25" spans="1:11" x14ac:dyDescent="0.2">
      <c r="A25" s="21" t="s">
        <v>4</v>
      </c>
      <c r="K25" s="21" t="s">
        <v>366</v>
      </c>
    </row>
    <row r="26" spans="1:11" x14ac:dyDescent="0.2">
      <c r="B26" s="21" t="s">
        <v>366</v>
      </c>
      <c r="K26" s="21" t="s">
        <v>344</v>
      </c>
    </row>
    <row r="27" spans="1:11" x14ac:dyDescent="0.2">
      <c r="B27" s="21" t="s">
        <v>343</v>
      </c>
      <c r="K27" s="21" t="s">
        <v>366</v>
      </c>
    </row>
    <row r="28" spans="1:11" x14ac:dyDescent="0.2">
      <c r="B28" s="21" t="s">
        <v>366</v>
      </c>
      <c r="K28" s="21" t="s">
        <v>379</v>
      </c>
    </row>
    <row r="29" spans="1:11" x14ac:dyDescent="0.2">
      <c r="B29" s="21" t="s">
        <v>348</v>
      </c>
      <c r="K29" s="21" t="s">
        <v>366</v>
      </c>
    </row>
    <row r="30" spans="1:11" x14ac:dyDescent="0.2">
      <c r="B30" s="21" t="s">
        <v>366</v>
      </c>
      <c r="K30" s="21" t="s">
        <v>380</v>
      </c>
    </row>
    <row r="31" spans="1:11" x14ac:dyDescent="0.2">
      <c r="B31" s="21" t="s">
        <v>369</v>
      </c>
      <c r="K31" s="21" t="s">
        <v>366</v>
      </c>
    </row>
    <row r="32" spans="1:11" x14ac:dyDescent="0.2">
      <c r="B32" s="21" t="s">
        <v>366</v>
      </c>
      <c r="K32" s="21" t="s">
        <v>389</v>
      </c>
    </row>
    <row r="33" spans="1:11" x14ac:dyDescent="0.2">
      <c r="B33" s="21" t="s">
        <v>349</v>
      </c>
      <c r="K33" s="21" t="s">
        <v>388</v>
      </c>
    </row>
    <row r="34" spans="1:11" x14ac:dyDescent="0.2">
      <c r="B34" s="21" t="s">
        <v>366</v>
      </c>
      <c r="K34" s="21" t="s">
        <v>366</v>
      </c>
    </row>
    <row r="35" spans="1:11" x14ac:dyDescent="0.2">
      <c r="B35" s="21" t="s">
        <v>366</v>
      </c>
      <c r="K35" s="21" t="s">
        <v>366</v>
      </c>
    </row>
    <row r="36" spans="1:11" x14ac:dyDescent="0.2">
      <c r="A36" s="21" t="s">
        <v>6</v>
      </c>
      <c r="J36" s="21" t="s">
        <v>17</v>
      </c>
    </row>
    <row r="37" spans="1:11" x14ac:dyDescent="0.2">
      <c r="B37" s="21" t="s">
        <v>366</v>
      </c>
      <c r="K37" s="21" t="s">
        <v>366</v>
      </c>
    </row>
    <row r="38" spans="1:11" x14ac:dyDescent="0.2">
      <c r="B38" s="21" t="s">
        <v>522</v>
      </c>
      <c r="K38" s="21" t="s">
        <v>345</v>
      </c>
    </row>
    <row r="39" spans="1:11" x14ac:dyDescent="0.2">
      <c r="B39" s="21" t="s">
        <v>366</v>
      </c>
      <c r="K39" s="21" t="s">
        <v>366</v>
      </c>
    </row>
    <row r="40" spans="1:11" x14ac:dyDescent="0.2">
      <c r="B40" s="21" t="s">
        <v>370</v>
      </c>
      <c r="K40" s="21" t="s">
        <v>381</v>
      </c>
    </row>
    <row r="41" spans="1:11" x14ac:dyDescent="0.2">
      <c r="B41" s="21" t="s">
        <v>366</v>
      </c>
      <c r="K41" s="21" t="s">
        <v>366</v>
      </c>
    </row>
    <row r="42" spans="1:11" x14ac:dyDescent="0.2">
      <c r="B42" s="21" t="s">
        <v>350</v>
      </c>
      <c r="K42" s="21" t="s">
        <v>382</v>
      </c>
    </row>
    <row r="43" spans="1:11" x14ac:dyDescent="0.2">
      <c r="B43" s="21" t="s">
        <v>366</v>
      </c>
      <c r="K43" s="21" t="s">
        <v>366</v>
      </c>
    </row>
    <row r="44" spans="1:11" x14ac:dyDescent="0.2">
      <c r="B44" s="21" t="s">
        <v>351</v>
      </c>
      <c r="K44" s="21" t="s">
        <v>383</v>
      </c>
    </row>
    <row r="45" spans="1:11" x14ac:dyDescent="0.2">
      <c r="B45" s="21" t="s">
        <v>366</v>
      </c>
      <c r="K45" s="21" t="s">
        <v>366</v>
      </c>
    </row>
    <row r="46" spans="1:11" x14ac:dyDescent="0.2">
      <c r="B46" s="21" t="s">
        <v>366</v>
      </c>
      <c r="K46" s="21" t="s">
        <v>366</v>
      </c>
    </row>
    <row r="47" spans="1:11" x14ac:dyDescent="0.2">
      <c r="A47" s="21" t="s">
        <v>8</v>
      </c>
      <c r="J47" s="21" t="s">
        <v>19</v>
      </c>
    </row>
    <row r="48" spans="1:11" x14ac:dyDescent="0.2">
      <c r="B48" s="21" t="s">
        <v>366</v>
      </c>
      <c r="K48" s="21" t="s">
        <v>366</v>
      </c>
    </row>
    <row r="49" spans="1:11" x14ac:dyDescent="0.2">
      <c r="B49" s="21" t="s">
        <v>352</v>
      </c>
      <c r="K49" s="21" t="s">
        <v>384</v>
      </c>
    </row>
    <row r="50" spans="1:11" x14ac:dyDescent="0.2">
      <c r="B50" s="21" t="s">
        <v>365</v>
      </c>
      <c r="K50" s="21" t="s">
        <v>366</v>
      </c>
    </row>
    <row r="51" spans="1:11" x14ac:dyDescent="0.2">
      <c r="B51" s="21" t="s">
        <v>366</v>
      </c>
      <c r="K51" s="21" t="s">
        <v>385</v>
      </c>
    </row>
    <row r="52" spans="1:11" x14ac:dyDescent="0.2">
      <c r="B52" s="21" t="s">
        <v>353</v>
      </c>
      <c r="K52" s="21" t="s">
        <v>366</v>
      </c>
    </row>
    <row r="53" spans="1:11" x14ac:dyDescent="0.2">
      <c r="B53" s="21" t="s">
        <v>366</v>
      </c>
      <c r="K53" s="21" t="s">
        <v>386</v>
      </c>
    </row>
    <row r="54" spans="1:11" x14ac:dyDescent="0.2">
      <c r="B54" s="21" t="s">
        <v>371</v>
      </c>
      <c r="K54" s="21" t="s">
        <v>366</v>
      </c>
    </row>
    <row r="55" spans="1:11" x14ac:dyDescent="0.2">
      <c r="B55" s="21" t="s">
        <v>366</v>
      </c>
      <c r="K55" s="21" t="s">
        <v>387</v>
      </c>
    </row>
    <row r="56" spans="1:11" x14ac:dyDescent="0.2">
      <c r="B56" s="21" t="s">
        <v>354</v>
      </c>
    </row>
    <row r="57" spans="1:11" x14ac:dyDescent="0.2"/>
    <row r="58" spans="1:11" x14ac:dyDescent="0.2"/>
    <row r="59" spans="1:11" x14ac:dyDescent="0.2"/>
    <row r="60" spans="1:11" x14ac:dyDescent="0.2">
      <c r="A60" s="49"/>
    </row>
    <row r="61" spans="1:11" x14ac:dyDescent="0.2">
      <c r="A61" s="21" t="s">
        <v>21</v>
      </c>
    </row>
    <row r="62" spans="1:11" x14ac:dyDescent="0.2"/>
    <row r="63" spans="1:11" x14ac:dyDescent="0.2">
      <c r="B63" s="21" t="s">
        <v>392</v>
      </c>
    </row>
    <row r="64" spans="1:11" x14ac:dyDescent="0.2">
      <c r="B64" s="21" t="s">
        <v>390</v>
      </c>
    </row>
    <row r="65" spans="1:2" x14ac:dyDescent="0.2"/>
    <row r="66" spans="1:2" x14ac:dyDescent="0.2">
      <c r="B66" s="21" t="s">
        <v>393</v>
      </c>
    </row>
    <row r="67" spans="1:2" x14ac:dyDescent="0.2">
      <c r="B67" s="21" t="s">
        <v>366</v>
      </c>
    </row>
    <row r="68" spans="1:2" x14ac:dyDescent="0.2">
      <c r="B68" s="21" t="s">
        <v>394</v>
      </c>
    </row>
    <row r="69" spans="1:2" x14ac:dyDescent="0.2">
      <c r="B69" s="21" t="s">
        <v>366</v>
      </c>
    </row>
    <row r="70" spans="1:2" x14ac:dyDescent="0.2">
      <c r="B70" s="21" t="s">
        <v>355</v>
      </c>
    </row>
    <row r="71" spans="1:2" x14ac:dyDescent="0.2">
      <c r="B71" s="21" t="s">
        <v>366</v>
      </c>
    </row>
    <row r="72" spans="1:2" x14ac:dyDescent="0.2">
      <c r="B72" s="21" t="s">
        <v>366</v>
      </c>
    </row>
    <row r="73" spans="1:2" x14ac:dyDescent="0.2">
      <c r="A73" s="21" t="s">
        <v>23</v>
      </c>
    </row>
    <row r="74" spans="1:2" x14ac:dyDescent="0.2">
      <c r="B74" s="21" t="s">
        <v>366</v>
      </c>
    </row>
    <row r="75" spans="1:2" x14ac:dyDescent="0.2">
      <c r="B75" s="21" t="s">
        <v>24</v>
      </c>
    </row>
    <row r="76" spans="1:2" x14ac:dyDescent="0.2">
      <c r="B76" s="21" t="s">
        <v>391</v>
      </c>
    </row>
    <row r="77" spans="1:2" x14ac:dyDescent="0.2">
      <c r="B77" s="21" t="s">
        <v>366</v>
      </c>
    </row>
    <row r="78" spans="1:2" x14ac:dyDescent="0.2">
      <c r="B78" s="21" t="s">
        <v>395</v>
      </c>
    </row>
    <row r="79" spans="1:2" x14ac:dyDescent="0.2">
      <c r="B79" s="21" t="s">
        <v>366</v>
      </c>
    </row>
    <row r="80" spans="1:2" x14ac:dyDescent="0.2">
      <c r="B80" s="21" t="s">
        <v>356</v>
      </c>
    </row>
    <row r="81" spans="1:2" x14ac:dyDescent="0.2">
      <c r="B81" s="21" t="s">
        <v>366</v>
      </c>
    </row>
    <row r="82" spans="1:2" x14ac:dyDescent="0.2">
      <c r="B82" s="21" t="s">
        <v>357</v>
      </c>
    </row>
    <row r="83" spans="1:2" x14ac:dyDescent="0.2">
      <c r="B83" s="21" t="s">
        <v>366</v>
      </c>
    </row>
    <row r="84" spans="1:2" x14ac:dyDescent="0.2">
      <c r="B84" s="21" t="s">
        <v>366</v>
      </c>
    </row>
    <row r="85" spans="1:2" x14ac:dyDescent="0.2">
      <c r="A85" s="21" t="s">
        <v>26</v>
      </c>
    </row>
    <row r="86" spans="1:2" x14ac:dyDescent="0.2">
      <c r="B86" s="21" t="s">
        <v>366</v>
      </c>
    </row>
    <row r="87" spans="1:2" x14ac:dyDescent="0.2">
      <c r="B87" s="21" t="s">
        <v>27</v>
      </c>
    </row>
    <row r="88" spans="1:2" x14ac:dyDescent="0.2">
      <c r="B88" s="21" t="s">
        <v>366</v>
      </c>
    </row>
    <row r="89" spans="1:2" x14ac:dyDescent="0.2">
      <c r="B89" s="21" t="s">
        <v>358</v>
      </c>
    </row>
    <row r="90" spans="1:2" x14ac:dyDescent="0.2">
      <c r="B90" s="21" t="s">
        <v>366</v>
      </c>
    </row>
    <row r="91" spans="1:2" x14ac:dyDescent="0.2">
      <c r="B91" s="21" t="s">
        <v>359</v>
      </c>
    </row>
    <row r="92" spans="1:2" x14ac:dyDescent="0.2">
      <c r="B92" s="21" t="s">
        <v>366</v>
      </c>
    </row>
    <row r="93" spans="1:2" x14ac:dyDescent="0.2">
      <c r="B93" s="21" t="s">
        <v>360</v>
      </c>
    </row>
    <row r="94" spans="1:2" x14ac:dyDescent="0.2">
      <c r="B94" s="21" t="s">
        <v>366</v>
      </c>
    </row>
    <row r="95" spans="1:2" x14ac:dyDescent="0.2">
      <c r="B95" s="21" t="s">
        <v>366</v>
      </c>
    </row>
    <row r="96" spans="1:2" x14ac:dyDescent="0.2">
      <c r="A96" s="21" t="s">
        <v>28</v>
      </c>
    </row>
    <row r="97" spans="1:2" x14ac:dyDescent="0.2">
      <c r="B97" s="21" t="s">
        <v>366</v>
      </c>
    </row>
    <row r="98" spans="1:2" x14ac:dyDescent="0.2">
      <c r="B98" s="21" t="s">
        <v>346</v>
      </c>
    </row>
    <row r="99" spans="1:2" x14ac:dyDescent="0.2">
      <c r="B99" s="21" t="s">
        <v>366</v>
      </c>
    </row>
    <row r="100" spans="1:2" x14ac:dyDescent="0.2">
      <c r="B100" s="21" t="s">
        <v>361</v>
      </c>
    </row>
    <row r="101" spans="1:2" x14ac:dyDescent="0.2">
      <c r="B101" s="21" t="s">
        <v>366</v>
      </c>
    </row>
    <row r="102" spans="1:2" x14ac:dyDescent="0.2">
      <c r="B102" s="21" t="s">
        <v>362</v>
      </c>
    </row>
    <row r="103" spans="1:2" x14ac:dyDescent="0.2">
      <c r="B103" s="21" t="s">
        <v>366</v>
      </c>
    </row>
    <row r="104" spans="1:2" x14ac:dyDescent="0.2">
      <c r="B104" s="21" t="s">
        <v>363</v>
      </c>
    </row>
    <row r="105" spans="1:2" x14ac:dyDescent="0.2">
      <c r="B105" s="21" t="s">
        <v>366</v>
      </c>
    </row>
    <row r="106" spans="1:2" x14ac:dyDescent="0.2">
      <c r="B106" s="21" t="s">
        <v>366</v>
      </c>
    </row>
    <row r="107" spans="1:2" x14ac:dyDescent="0.2">
      <c r="A107" s="21" t="s">
        <v>29</v>
      </c>
    </row>
    <row r="108" spans="1:2" x14ac:dyDescent="0.2">
      <c r="B108" s="21" t="s">
        <v>366</v>
      </c>
    </row>
    <row r="109" spans="1:2" x14ac:dyDescent="0.2">
      <c r="B109" s="21" t="s">
        <v>514</v>
      </c>
    </row>
    <row r="110" spans="1:2" x14ac:dyDescent="0.2">
      <c r="B110" s="21" t="s">
        <v>366</v>
      </c>
    </row>
    <row r="111" spans="1:2" x14ac:dyDescent="0.2">
      <c r="B111" s="21" t="s">
        <v>396</v>
      </c>
    </row>
    <row r="112" spans="1:2" x14ac:dyDescent="0.2">
      <c r="B112" s="21" t="s">
        <v>366</v>
      </c>
    </row>
    <row r="113" spans="2:2" x14ac:dyDescent="0.2">
      <c r="B113" s="21" t="s">
        <v>397</v>
      </c>
    </row>
    <row r="114" spans="2:2" x14ac:dyDescent="0.2">
      <c r="B114" s="21" t="s">
        <v>366</v>
      </c>
    </row>
    <row r="115" spans="2:2" x14ac:dyDescent="0.2">
      <c r="B115" s="21" t="s">
        <v>364</v>
      </c>
    </row>
    <row r="116" spans="2:2" x14ac:dyDescent="0.2"/>
    <row r="117" spans="2:2" x14ac:dyDescent="0.2"/>
    <row r="118" spans="2:2" x14ac:dyDescent="0.2"/>
  </sheetData>
  <sheetProtection password="DDB7" sheet="1" objects="1" scenarios="1" selectLockedCells="1"/>
  <phoneticPr fontId="3"/>
  <pageMargins left="0.70866141732283472" right="0.70866141732283472" top="0.74803149606299213" bottom="0.74803149606299213" header="0.31496062992125984" footer="0.31496062992125984"/>
  <pageSetup paperSize="9" pageOrder="overThenDown" orientation="portrait" r:id="rId1"/>
  <headerFooter>
    <oddHeader>&amp;L&amp;"-,太字"&amp;12放射線部門の安全管理基礎チェックリスト</oddHead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0</xdr:col>
                    <xdr:colOff>190500</xdr:colOff>
                    <xdr:row>5</xdr:row>
                    <xdr:rowOff>165100</xdr:rowOff>
                  </from>
                  <to>
                    <xdr:col>1</xdr:col>
                    <xdr:colOff>133350</xdr:colOff>
                    <xdr:row>7</xdr:row>
                    <xdr:rowOff>31750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0</xdr:col>
                    <xdr:colOff>457200</xdr:colOff>
                    <xdr:row>7</xdr:row>
                    <xdr:rowOff>165100</xdr:rowOff>
                  </from>
                  <to>
                    <xdr:col>1</xdr:col>
                    <xdr:colOff>88900</xdr:colOff>
                    <xdr:row>9</xdr:row>
                    <xdr:rowOff>31750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0</xdr:col>
                    <xdr:colOff>457200</xdr:colOff>
                    <xdr:row>9</xdr:row>
                    <xdr:rowOff>165100</xdr:rowOff>
                  </from>
                  <to>
                    <xdr:col>1</xdr:col>
                    <xdr:colOff>88900</xdr:colOff>
                    <xdr:row>11</xdr:row>
                    <xdr:rowOff>31750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0</xdr:col>
                    <xdr:colOff>457200</xdr:colOff>
                    <xdr:row>17</xdr:row>
                    <xdr:rowOff>0</xdr:rowOff>
                  </from>
                  <to>
                    <xdr:col>1</xdr:col>
                    <xdr:colOff>88900</xdr:colOff>
                    <xdr:row>18</xdr:row>
                    <xdr:rowOff>38100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0</xdr:col>
                    <xdr:colOff>457200</xdr:colOff>
                    <xdr:row>19</xdr:row>
                    <xdr:rowOff>0</xdr:rowOff>
                  </from>
                  <to>
                    <xdr:col>1</xdr:col>
                    <xdr:colOff>88900</xdr:colOff>
                    <xdr:row>20</xdr:row>
                    <xdr:rowOff>38100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0</xdr:col>
                    <xdr:colOff>457200</xdr:colOff>
                    <xdr:row>21</xdr:row>
                    <xdr:rowOff>0</xdr:rowOff>
                  </from>
                  <to>
                    <xdr:col>1</xdr:col>
                    <xdr:colOff>88900</xdr:colOff>
                    <xdr:row>22</xdr:row>
                    <xdr:rowOff>38100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0</xdr:col>
                    <xdr:colOff>457200</xdr:colOff>
                    <xdr:row>27</xdr:row>
                    <xdr:rowOff>165100</xdr:rowOff>
                  </from>
                  <to>
                    <xdr:col>1</xdr:col>
                    <xdr:colOff>88900</xdr:colOff>
                    <xdr:row>29</xdr:row>
                    <xdr:rowOff>31750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0</xdr:col>
                    <xdr:colOff>457200</xdr:colOff>
                    <xdr:row>29</xdr:row>
                    <xdr:rowOff>165100</xdr:rowOff>
                  </from>
                  <to>
                    <xdr:col>1</xdr:col>
                    <xdr:colOff>88900</xdr:colOff>
                    <xdr:row>31</xdr:row>
                    <xdr:rowOff>31750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0</xdr:col>
                    <xdr:colOff>457200</xdr:colOff>
                    <xdr:row>32</xdr:row>
                    <xdr:rowOff>0</xdr:rowOff>
                  </from>
                  <to>
                    <xdr:col>1</xdr:col>
                    <xdr:colOff>88900</xdr:colOff>
                    <xdr:row>33</xdr:row>
                    <xdr:rowOff>38100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0</xdr:col>
                    <xdr:colOff>457200</xdr:colOff>
                    <xdr:row>39</xdr:row>
                    <xdr:rowOff>0</xdr:rowOff>
                  </from>
                  <to>
                    <xdr:col>1</xdr:col>
                    <xdr:colOff>88900</xdr:colOff>
                    <xdr:row>40</xdr:row>
                    <xdr:rowOff>38100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0</xdr:col>
                    <xdr:colOff>457200</xdr:colOff>
                    <xdr:row>41</xdr:row>
                    <xdr:rowOff>0</xdr:rowOff>
                  </from>
                  <to>
                    <xdr:col>1</xdr:col>
                    <xdr:colOff>88900</xdr:colOff>
                    <xdr:row>42</xdr:row>
                    <xdr:rowOff>38100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0</xdr:col>
                    <xdr:colOff>457200</xdr:colOff>
                    <xdr:row>42</xdr:row>
                    <xdr:rowOff>165100</xdr:rowOff>
                  </from>
                  <to>
                    <xdr:col>1</xdr:col>
                    <xdr:colOff>88900</xdr:colOff>
                    <xdr:row>44</xdr:row>
                    <xdr:rowOff>31750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0</xdr:col>
                    <xdr:colOff>457200</xdr:colOff>
                    <xdr:row>51</xdr:row>
                    <xdr:rowOff>0</xdr:rowOff>
                  </from>
                  <to>
                    <xdr:col>1</xdr:col>
                    <xdr:colOff>88900</xdr:colOff>
                    <xdr:row>52</xdr:row>
                    <xdr:rowOff>38100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0</xdr:col>
                    <xdr:colOff>457200</xdr:colOff>
                    <xdr:row>53</xdr:row>
                    <xdr:rowOff>0</xdr:rowOff>
                  </from>
                  <to>
                    <xdr:col>1</xdr:col>
                    <xdr:colOff>88900</xdr:colOff>
                    <xdr:row>54</xdr:row>
                    <xdr:rowOff>38100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0</xdr:col>
                    <xdr:colOff>457200</xdr:colOff>
                    <xdr:row>55</xdr:row>
                    <xdr:rowOff>0</xdr:rowOff>
                  </from>
                  <to>
                    <xdr:col>1</xdr:col>
                    <xdr:colOff>88900</xdr:colOff>
                    <xdr:row>56</xdr:row>
                    <xdr:rowOff>38100</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0</xdr:col>
                    <xdr:colOff>457200</xdr:colOff>
                    <xdr:row>66</xdr:row>
                    <xdr:rowOff>165100</xdr:rowOff>
                  </from>
                  <to>
                    <xdr:col>1</xdr:col>
                    <xdr:colOff>88900</xdr:colOff>
                    <xdr:row>68</xdr:row>
                    <xdr:rowOff>31750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0</xdr:col>
                    <xdr:colOff>457200</xdr:colOff>
                    <xdr:row>68</xdr:row>
                    <xdr:rowOff>165100</xdr:rowOff>
                  </from>
                  <to>
                    <xdr:col>1</xdr:col>
                    <xdr:colOff>88900</xdr:colOff>
                    <xdr:row>70</xdr:row>
                    <xdr:rowOff>31750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0</xdr:col>
                    <xdr:colOff>457200</xdr:colOff>
                    <xdr:row>77</xdr:row>
                    <xdr:rowOff>0</xdr:rowOff>
                  </from>
                  <to>
                    <xdr:col>1</xdr:col>
                    <xdr:colOff>88900</xdr:colOff>
                    <xdr:row>78</xdr:row>
                    <xdr:rowOff>38100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0</xdr:col>
                    <xdr:colOff>457200</xdr:colOff>
                    <xdr:row>79</xdr:row>
                    <xdr:rowOff>0</xdr:rowOff>
                  </from>
                  <to>
                    <xdr:col>1</xdr:col>
                    <xdr:colOff>88900</xdr:colOff>
                    <xdr:row>80</xdr:row>
                    <xdr:rowOff>38100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0</xdr:col>
                    <xdr:colOff>457200</xdr:colOff>
                    <xdr:row>81</xdr:row>
                    <xdr:rowOff>0</xdr:rowOff>
                  </from>
                  <to>
                    <xdr:col>1</xdr:col>
                    <xdr:colOff>88900</xdr:colOff>
                    <xdr:row>82</xdr:row>
                    <xdr:rowOff>38100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0</xdr:col>
                    <xdr:colOff>457200</xdr:colOff>
                    <xdr:row>87</xdr:row>
                    <xdr:rowOff>165100</xdr:rowOff>
                  </from>
                  <to>
                    <xdr:col>1</xdr:col>
                    <xdr:colOff>88900</xdr:colOff>
                    <xdr:row>89</xdr:row>
                    <xdr:rowOff>31750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0</xdr:col>
                    <xdr:colOff>457200</xdr:colOff>
                    <xdr:row>89</xdr:row>
                    <xdr:rowOff>165100</xdr:rowOff>
                  </from>
                  <to>
                    <xdr:col>1</xdr:col>
                    <xdr:colOff>88900</xdr:colOff>
                    <xdr:row>91</xdr:row>
                    <xdr:rowOff>31750</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0</xdr:col>
                    <xdr:colOff>457200</xdr:colOff>
                    <xdr:row>92</xdr:row>
                    <xdr:rowOff>0</xdr:rowOff>
                  </from>
                  <to>
                    <xdr:col>1</xdr:col>
                    <xdr:colOff>88900</xdr:colOff>
                    <xdr:row>93</xdr:row>
                    <xdr:rowOff>38100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0</xdr:col>
                    <xdr:colOff>457200</xdr:colOff>
                    <xdr:row>99</xdr:row>
                    <xdr:rowOff>0</xdr:rowOff>
                  </from>
                  <to>
                    <xdr:col>1</xdr:col>
                    <xdr:colOff>88900</xdr:colOff>
                    <xdr:row>100</xdr:row>
                    <xdr:rowOff>38100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0</xdr:col>
                    <xdr:colOff>457200</xdr:colOff>
                    <xdr:row>101</xdr:row>
                    <xdr:rowOff>0</xdr:rowOff>
                  </from>
                  <to>
                    <xdr:col>1</xdr:col>
                    <xdr:colOff>88900</xdr:colOff>
                    <xdr:row>102</xdr:row>
                    <xdr:rowOff>38100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0</xdr:col>
                    <xdr:colOff>457200</xdr:colOff>
                    <xdr:row>102</xdr:row>
                    <xdr:rowOff>165100</xdr:rowOff>
                  </from>
                  <to>
                    <xdr:col>1</xdr:col>
                    <xdr:colOff>88900</xdr:colOff>
                    <xdr:row>104</xdr:row>
                    <xdr:rowOff>31750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0</xdr:col>
                    <xdr:colOff>457200</xdr:colOff>
                    <xdr:row>110</xdr:row>
                    <xdr:rowOff>0</xdr:rowOff>
                  </from>
                  <to>
                    <xdr:col>1</xdr:col>
                    <xdr:colOff>88900</xdr:colOff>
                    <xdr:row>111</xdr:row>
                    <xdr:rowOff>38100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0</xdr:col>
                    <xdr:colOff>457200</xdr:colOff>
                    <xdr:row>112</xdr:row>
                    <xdr:rowOff>0</xdr:rowOff>
                  </from>
                  <to>
                    <xdr:col>1</xdr:col>
                    <xdr:colOff>88900</xdr:colOff>
                    <xdr:row>113</xdr:row>
                    <xdr:rowOff>38100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0</xdr:col>
                    <xdr:colOff>457200</xdr:colOff>
                    <xdr:row>114</xdr:row>
                    <xdr:rowOff>0</xdr:rowOff>
                  </from>
                  <to>
                    <xdr:col>1</xdr:col>
                    <xdr:colOff>88900</xdr:colOff>
                    <xdr:row>115</xdr:row>
                    <xdr:rowOff>38100</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0</xdr:col>
                    <xdr:colOff>450850</xdr:colOff>
                    <xdr:row>65</xdr:row>
                    <xdr:rowOff>0</xdr:rowOff>
                  </from>
                  <to>
                    <xdr:col>1</xdr:col>
                    <xdr:colOff>76200</xdr:colOff>
                    <xdr:row>66</xdr:row>
                    <xdr:rowOff>38100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9</xdr:col>
                    <xdr:colOff>457200</xdr:colOff>
                    <xdr:row>6</xdr:row>
                    <xdr:rowOff>165100</xdr:rowOff>
                  </from>
                  <to>
                    <xdr:col>10</xdr:col>
                    <xdr:colOff>88900</xdr:colOff>
                    <xdr:row>8</xdr:row>
                    <xdr:rowOff>31750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9</xdr:col>
                    <xdr:colOff>457200</xdr:colOff>
                    <xdr:row>8</xdr:row>
                    <xdr:rowOff>165100</xdr:rowOff>
                  </from>
                  <to>
                    <xdr:col>10</xdr:col>
                    <xdr:colOff>88900</xdr:colOff>
                    <xdr:row>10</xdr:row>
                    <xdr:rowOff>31750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9</xdr:col>
                    <xdr:colOff>457200</xdr:colOff>
                    <xdr:row>16</xdr:row>
                    <xdr:rowOff>0</xdr:rowOff>
                  </from>
                  <to>
                    <xdr:col>10</xdr:col>
                    <xdr:colOff>88900</xdr:colOff>
                    <xdr:row>17</xdr:row>
                    <xdr:rowOff>38100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9</xdr:col>
                    <xdr:colOff>457200</xdr:colOff>
                    <xdr:row>18</xdr:row>
                    <xdr:rowOff>0</xdr:rowOff>
                  </from>
                  <to>
                    <xdr:col>10</xdr:col>
                    <xdr:colOff>88900</xdr:colOff>
                    <xdr:row>19</xdr:row>
                    <xdr:rowOff>38100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9</xdr:col>
                    <xdr:colOff>457200</xdr:colOff>
                    <xdr:row>20</xdr:row>
                    <xdr:rowOff>0</xdr:rowOff>
                  </from>
                  <to>
                    <xdr:col>10</xdr:col>
                    <xdr:colOff>88900</xdr:colOff>
                    <xdr:row>21</xdr:row>
                    <xdr:rowOff>38100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9</xdr:col>
                    <xdr:colOff>457200</xdr:colOff>
                    <xdr:row>26</xdr:row>
                    <xdr:rowOff>165100</xdr:rowOff>
                  </from>
                  <to>
                    <xdr:col>10</xdr:col>
                    <xdr:colOff>88900</xdr:colOff>
                    <xdr:row>28</xdr:row>
                    <xdr:rowOff>31750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9</xdr:col>
                    <xdr:colOff>457200</xdr:colOff>
                    <xdr:row>28</xdr:row>
                    <xdr:rowOff>165100</xdr:rowOff>
                  </from>
                  <to>
                    <xdr:col>10</xdr:col>
                    <xdr:colOff>88900</xdr:colOff>
                    <xdr:row>30</xdr:row>
                    <xdr:rowOff>31750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9</xdr:col>
                    <xdr:colOff>457200</xdr:colOff>
                    <xdr:row>31</xdr:row>
                    <xdr:rowOff>0</xdr:rowOff>
                  </from>
                  <to>
                    <xdr:col>10</xdr:col>
                    <xdr:colOff>88900</xdr:colOff>
                    <xdr:row>32</xdr:row>
                    <xdr:rowOff>38100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9</xdr:col>
                    <xdr:colOff>457200</xdr:colOff>
                    <xdr:row>39</xdr:row>
                    <xdr:rowOff>0</xdr:rowOff>
                  </from>
                  <to>
                    <xdr:col>10</xdr:col>
                    <xdr:colOff>88900</xdr:colOff>
                    <xdr:row>40</xdr:row>
                    <xdr:rowOff>38100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9</xdr:col>
                    <xdr:colOff>457200</xdr:colOff>
                    <xdr:row>41</xdr:row>
                    <xdr:rowOff>0</xdr:rowOff>
                  </from>
                  <to>
                    <xdr:col>10</xdr:col>
                    <xdr:colOff>88900</xdr:colOff>
                    <xdr:row>42</xdr:row>
                    <xdr:rowOff>38100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9</xdr:col>
                    <xdr:colOff>457200</xdr:colOff>
                    <xdr:row>42</xdr:row>
                    <xdr:rowOff>165100</xdr:rowOff>
                  </from>
                  <to>
                    <xdr:col>10</xdr:col>
                    <xdr:colOff>88900</xdr:colOff>
                    <xdr:row>44</xdr:row>
                    <xdr:rowOff>31750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9</xdr:col>
                    <xdr:colOff>457200</xdr:colOff>
                    <xdr:row>50</xdr:row>
                    <xdr:rowOff>0</xdr:rowOff>
                  </from>
                  <to>
                    <xdr:col>10</xdr:col>
                    <xdr:colOff>88900</xdr:colOff>
                    <xdr:row>51</xdr:row>
                    <xdr:rowOff>38100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9</xdr:col>
                    <xdr:colOff>457200</xdr:colOff>
                    <xdr:row>52</xdr:row>
                    <xdr:rowOff>0</xdr:rowOff>
                  </from>
                  <to>
                    <xdr:col>10</xdr:col>
                    <xdr:colOff>88900</xdr:colOff>
                    <xdr:row>53</xdr:row>
                    <xdr:rowOff>38100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9</xdr:col>
                    <xdr:colOff>457200</xdr:colOff>
                    <xdr:row>54</xdr:row>
                    <xdr:rowOff>0</xdr:rowOff>
                  </from>
                  <to>
                    <xdr:col>10</xdr:col>
                    <xdr:colOff>88900</xdr:colOff>
                    <xdr:row>55</xdr:row>
                    <xdr:rowOff>38100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9</xdr:col>
                    <xdr:colOff>450850</xdr:colOff>
                    <xdr:row>5</xdr:row>
                    <xdr:rowOff>0</xdr:rowOff>
                  </from>
                  <to>
                    <xdr:col>10</xdr:col>
                    <xdr:colOff>76200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77"/>
  <sheetViews>
    <sheetView showGridLines="0" showRowColHeaders="0" showRuler="0" view="pageLayout" zoomScale="85" zoomScaleNormal="55" zoomScalePageLayoutView="85" workbookViewId="0">
      <selection activeCell="I1" sqref="I1"/>
    </sheetView>
  </sheetViews>
  <sheetFormatPr defaultColWidth="0" defaultRowHeight="13" zeroHeight="1" x14ac:dyDescent="0.2"/>
  <cols>
    <col min="1" max="7" width="8.90625" customWidth="1"/>
    <col min="8" max="8" width="9" customWidth="1"/>
    <col min="9" max="9" width="13.7265625" customWidth="1"/>
    <col min="10" max="19" width="8.90625" customWidth="1"/>
    <col min="20" max="16384" width="8.90625" hidden="1"/>
  </cols>
  <sheetData>
    <row r="1" spans="1:11" x14ac:dyDescent="0.2">
      <c r="A1" s="1" t="s">
        <v>523</v>
      </c>
      <c r="K1" s="2" t="s">
        <v>409</v>
      </c>
    </row>
    <row r="2" spans="1:11" x14ac:dyDescent="0.2">
      <c r="A2" s="1"/>
      <c r="K2" s="2"/>
    </row>
    <row r="3" spans="1:11" x14ac:dyDescent="0.2">
      <c r="A3" s="1" t="s">
        <v>524</v>
      </c>
      <c r="K3" s="2" t="s">
        <v>430</v>
      </c>
    </row>
    <row r="4" spans="1:11" x14ac:dyDescent="0.2">
      <c r="K4" s="2" t="s">
        <v>529</v>
      </c>
    </row>
    <row r="5" spans="1:11" x14ac:dyDescent="0.2">
      <c r="B5" s="2" t="s">
        <v>418</v>
      </c>
      <c r="K5" t="s">
        <v>366</v>
      </c>
    </row>
    <row r="6" spans="1:11" x14ac:dyDescent="0.2">
      <c r="B6" t="s">
        <v>503</v>
      </c>
      <c r="K6" s="2" t="s">
        <v>410</v>
      </c>
    </row>
    <row r="7" spans="1:11" x14ac:dyDescent="0.2">
      <c r="B7" s="2" t="s">
        <v>398</v>
      </c>
      <c r="K7" t="s">
        <v>366</v>
      </c>
    </row>
    <row r="8" spans="1:11" x14ac:dyDescent="0.2">
      <c r="B8" t="s">
        <v>366</v>
      </c>
      <c r="K8" s="2" t="s">
        <v>411</v>
      </c>
    </row>
    <row r="9" spans="1:11" x14ac:dyDescent="0.2">
      <c r="B9" s="2" t="s">
        <v>419</v>
      </c>
      <c r="K9" s="2" t="s">
        <v>431</v>
      </c>
    </row>
    <row r="10" spans="1:11" x14ac:dyDescent="0.2">
      <c r="B10" t="s">
        <v>366</v>
      </c>
      <c r="K10" t="s">
        <v>366</v>
      </c>
    </row>
    <row r="11" spans="1:11" x14ac:dyDescent="0.2">
      <c r="B11" s="2" t="s">
        <v>420</v>
      </c>
      <c r="K11" s="2" t="s">
        <v>412</v>
      </c>
    </row>
    <row r="12" spans="1:11" x14ac:dyDescent="0.2">
      <c r="B12" t="s">
        <v>366</v>
      </c>
      <c r="K12" s="2" t="s">
        <v>530</v>
      </c>
    </row>
    <row r="13" spans="1:11" x14ac:dyDescent="0.2">
      <c r="B13" s="2" t="s">
        <v>421</v>
      </c>
      <c r="K13" t="s">
        <v>366</v>
      </c>
    </row>
    <row r="14" spans="1:11" x14ac:dyDescent="0.2">
      <c r="B14" t="s">
        <v>366</v>
      </c>
      <c r="K14" s="2" t="s">
        <v>413</v>
      </c>
    </row>
    <row r="15" spans="1:11" x14ac:dyDescent="0.2">
      <c r="B15" s="2" t="s">
        <v>399</v>
      </c>
      <c r="K15" t="s">
        <v>366</v>
      </c>
    </row>
    <row r="16" spans="1:11" x14ac:dyDescent="0.2">
      <c r="B16" t="s">
        <v>366</v>
      </c>
      <c r="J16" s="1" t="s">
        <v>34</v>
      </c>
    </row>
    <row r="17" spans="1:11" x14ac:dyDescent="0.2">
      <c r="B17" s="2" t="s">
        <v>400</v>
      </c>
      <c r="K17" t="s">
        <v>366</v>
      </c>
    </row>
    <row r="18" spans="1:11" x14ac:dyDescent="0.2">
      <c r="B18" t="s">
        <v>366</v>
      </c>
      <c r="K18" s="2" t="s">
        <v>432</v>
      </c>
    </row>
    <row r="19" spans="1:11" x14ac:dyDescent="0.2">
      <c r="B19" s="2" t="s">
        <v>401</v>
      </c>
      <c r="K19" t="s">
        <v>366</v>
      </c>
    </row>
    <row r="20" spans="1:11" x14ac:dyDescent="0.2">
      <c r="B20" t="s">
        <v>366</v>
      </c>
      <c r="K20" s="2" t="s">
        <v>433</v>
      </c>
    </row>
    <row r="21" spans="1:11" x14ac:dyDescent="0.2">
      <c r="B21" s="2" t="s">
        <v>422</v>
      </c>
      <c r="K21" s="2" t="s">
        <v>531</v>
      </c>
    </row>
    <row r="22" spans="1:11" x14ac:dyDescent="0.2">
      <c r="B22" t="s">
        <v>366</v>
      </c>
      <c r="K22" t="s">
        <v>366</v>
      </c>
    </row>
    <row r="23" spans="1:11" x14ac:dyDescent="0.2">
      <c r="B23" s="2" t="s">
        <v>402</v>
      </c>
      <c r="K23" s="2" t="s">
        <v>414</v>
      </c>
    </row>
    <row r="24" spans="1:11" x14ac:dyDescent="0.2">
      <c r="B24" t="s">
        <v>366</v>
      </c>
      <c r="K24" t="s">
        <v>366</v>
      </c>
    </row>
    <row r="25" spans="1:11" x14ac:dyDescent="0.2">
      <c r="A25" s="1" t="s">
        <v>32</v>
      </c>
      <c r="K25" s="2" t="s">
        <v>434</v>
      </c>
    </row>
    <row r="26" spans="1:11" x14ac:dyDescent="0.2">
      <c r="B26" t="s">
        <v>366</v>
      </c>
      <c r="K26" s="2" t="s">
        <v>532</v>
      </c>
    </row>
    <row r="27" spans="1:11" x14ac:dyDescent="0.2">
      <c r="B27" s="2" t="s">
        <v>423</v>
      </c>
      <c r="K27" t="s">
        <v>366</v>
      </c>
    </row>
    <row r="28" spans="1:11" x14ac:dyDescent="0.2">
      <c r="B28" t="s">
        <v>366</v>
      </c>
      <c r="K28" s="2" t="s">
        <v>435</v>
      </c>
    </row>
    <row r="29" spans="1:11" x14ac:dyDescent="0.2">
      <c r="B29" s="2" t="s">
        <v>403</v>
      </c>
      <c r="K29" s="2" t="s">
        <v>533</v>
      </c>
    </row>
    <row r="30" spans="1:11" x14ac:dyDescent="0.2">
      <c r="B30" t="s">
        <v>366</v>
      </c>
      <c r="K30" t="s">
        <v>366</v>
      </c>
    </row>
    <row r="31" spans="1:11" x14ac:dyDescent="0.2">
      <c r="B31" s="2" t="s">
        <v>525</v>
      </c>
      <c r="K31" s="2" t="s">
        <v>415</v>
      </c>
    </row>
    <row r="32" spans="1:11" x14ac:dyDescent="0.2">
      <c r="B32" s="2" t="s">
        <v>526</v>
      </c>
      <c r="K32" t="s">
        <v>366</v>
      </c>
    </row>
    <row r="33" spans="1:11" x14ac:dyDescent="0.2">
      <c r="B33" t="s">
        <v>366</v>
      </c>
      <c r="K33" s="2" t="s">
        <v>436</v>
      </c>
    </row>
    <row r="34" spans="1:11" x14ac:dyDescent="0.2">
      <c r="B34" s="2" t="s">
        <v>424</v>
      </c>
      <c r="K34" s="2" t="s">
        <v>534</v>
      </c>
    </row>
    <row r="35" spans="1:11" x14ac:dyDescent="0.2">
      <c r="B35" t="s">
        <v>366</v>
      </c>
      <c r="K35" t="s">
        <v>366</v>
      </c>
    </row>
    <row r="36" spans="1:11" x14ac:dyDescent="0.2">
      <c r="B36" s="2" t="s">
        <v>404</v>
      </c>
      <c r="K36" s="2" t="s">
        <v>437</v>
      </c>
    </row>
    <row r="37" spans="1:11" x14ac:dyDescent="0.2">
      <c r="B37" t="s">
        <v>366</v>
      </c>
      <c r="K37" s="2" t="s">
        <v>535</v>
      </c>
    </row>
    <row r="38" spans="1:11" x14ac:dyDescent="0.2">
      <c r="B38" s="2" t="s">
        <v>405</v>
      </c>
      <c r="K38" t="s">
        <v>366</v>
      </c>
    </row>
    <row r="39" spans="1:11" x14ac:dyDescent="0.2">
      <c r="B39" t="s">
        <v>366</v>
      </c>
      <c r="K39" s="2" t="s">
        <v>438</v>
      </c>
    </row>
    <row r="40" spans="1:11" x14ac:dyDescent="0.2">
      <c r="B40" s="2" t="s">
        <v>425</v>
      </c>
      <c r="K40" s="2" t="s">
        <v>536</v>
      </c>
    </row>
    <row r="41" spans="1:11" x14ac:dyDescent="0.2">
      <c r="B41" t="s">
        <v>366</v>
      </c>
      <c r="K41" t="s">
        <v>366</v>
      </c>
    </row>
    <row r="42" spans="1:11" x14ac:dyDescent="0.2">
      <c r="B42" s="2" t="s">
        <v>426</v>
      </c>
      <c r="K42" s="2" t="s">
        <v>439</v>
      </c>
    </row>
    <row r="43" spans="1:11" x14ac:dyDescent="0.2">
      <c r="B43" t="s">
        <v>366</v>
      </c>
      <c r="K43" s="2" t="s">
        <v>537</v>
      </c>
    </row>
    <row r="44" spans="1:11" x14ac:dyDescent="0.2">
      <c r="B44" s="2" t="s">
        <v>427</v>
      </c>
      <c r="K44" t="s">
        <v>366</v>
      </c>
    </row>
    <row r="45" spans="1:11" x14ac:dyDescent="0.2">
      <c r="B45" t="s">
        <v>366</v>
      </c>
      <c r="J45" s="1" t="s">
        <v>35</v>
      </c>
    </row>
    <row r="46" spans="1:11" x14ac:dyDescent="0.2">
      <c r="B46" s="2" t="s">
        <v>406</v>
      </c>
      <c r="K46" t="s">
        <v>366</v>
      </c>
    </row>
    <row r="47" spans="1:11" x14ac:dyDescent="0.2">
      <c r="B47" t="s">
        <v>366</v>
      </c>
      <c r="K47" s="2" t="s">
        <v>416</v>
      </c>
    </row>
    <row r="48" spans="1:11" x14ac:dyDescent="0.2">
      <c r="A48" s="1" t="s">
        <v>33</v>
      </c>
      <c r="K48" t="s">
        <v>366</v>
      </c>
    </row>
    <row r="49" spans="2:11" x14ac:dyDescent="0.2">
      <c r="B49" t="s">
        <v>366</v>
      </c>
      <c r="K49" s="2" t="s">
        <v>440</v>
      </c>
    </row>
    <row r="50" spans="2:11" x14ac:dyDescent="0.2">
      <c r="B50" s="2" t="s">
        <v>407</v>
      </c>
      <c r="K50" s="2" t="s">
        <v>538</v>
      </c>
    </row>
    <row r="51" spans="2:11" x14ac:dyDescent="0.2">
      <c r="B51" t="s">
        <v>366</v>
      </c>
      <c r="K51" t="s">
        <v>366</v>
      </c>
    </row>
    <row r="52" spans="2:11" x14ac:dyDescent="0.2">
      <c r="B52" s="2" t="s">
        <v>428</v>
      </c>
      <c r="K52" s="2" t="s">
        <v>417</v>
      </c>
    </row>
    <row r="53" spans="2:11" x14ac:dyDescent="0.2">
      <c r="B53" s="2" t="s">
        <v>527</v>
      </c>
      <c r="K53" t="s">
        <v>366</v>
      </c>
    </row>
    <row r="54" spans="2:11" x14ac:dyDescent="0.2">
      <c r="B54" t="s">
        <v>366</v>
      </c>
      <c r="K54" s="2" t="s">
        <v>441</v>
      </c>
    </row>
    <row r="55" spans="2:11" x14ac:dyDescent="0.2">
      <c r="B55" s="2" t="s">
        <v>408</v>
      </c>
      <c r="K55" s="2" t="s">
        <v>539</v>
      </c>
    </row>
    <row r="56" spans="2:11" x14ac:dyDescent="0.2">
      <c r="B56" t="s">
        <v>366</v>
      </c>
      <c r="K56" t="s">
        <v>366</v>
      </c>
    </row>
    <row r="57" spans="2:11" x14ac:dyDescent="0.2">
      <c r="B57" s="2" t="s">
        <v>429</v>
      </c>
      <c r="K57" s="2" t="s">
        <v>540</v>
      </c>
    </row>
    <row r="58" spans="2:11" x14ac:dyDescent="0.2">
      <c r="B58" s="2" t="s">
        <v>528</v>
      </c>
      <c r="K58" s="2" t="s">
        <v>541</v>
      </c>
    </row>
    <row r="59" spans="2:11" x14ac:dyDescent="0.2">
      <c r="B59" t="s">
        <v>366</v>
      </c>
    </row>
    <row r="60" spans="2:11" x14ac:dyDescent="0.2">
      <c r="B60" s="2" t="s">
        <v>442</v>
      </c>
    </row>
    <row r="61" spans="2:11" x14ac:dyDescent="0.2">
      <c r="B61" t="s">
        <v>366</v>
      </c>
      <c r="J61" s="1" t="s">
        <v>39</v>
      </c>
    </row>
    <row r="62" spans="2:11" x14ac:dyDescent="0.2">
      <c r="B62" s="2" t="s">
        <v>443</v>
      </c>
    </row>
    <row r="63" spans="2:11" x14ac:dyDescent="0.2">
      <c r="B63" t="s">
        <v>366</v>
      </c>
      <c r="J63" s="3" t="s">
        <v>40</v>
      </c>
    </row>
    <row r="64" spans="2:11" x14ac:dyDescent="0.2">
      <c r="B64" s="2" t="s">
        <v>444</v>
      </c>
    </row>
    <row r="65" spans="1:11" x14ac:dyDescent="0.2">
      <c r="B65" t="s">
        <v>366</v>
      </c>
      <c r="K65" s="2" t="s">
        <v>456</v>
      </c>
    </row>
    <row r="66" spans="1:11" x14ac:dyDescent="0.2">
      <c r="B66" s="2" t="s">
        <v>453</v>
      </c>
      <c r="K66" s="2" t="s">
        <v>549</v>
      </c>
    </row>
    <row r="67" spans="1:11" x14ac:dyDescent="0.2">
      <c r="B67" s="2" t="s">
        <v>542</v>
      </c>
      <c r="K67" t="s">
        <v>366</v>
      </c>
    </row>
    <row r="68" spans="1:11" x14ac:dyDescent="0.2">
      <c r="B68" t="s">
        <v>366</v>
      </c>
      <c r="K68" s="2" t="s">
        <v>457</v>
      </c>
    </row>
    <row r="69" spans="1:11" x14ac:dyDescent="0.2">
      <c r="B69" s="2" t="s">
        <v>445</v>
      </c>
      <c r="K69" s="2" t="s">
        <v>550</v>
      </c>
    </row>
    <row r="70" spans="1:11" x14ac:dyDescent="0.2">
      <c r="B70" t="s">
        <v>366</v>
      </c>
      <c r="K70" t="s">
        <v>366</v>
      </c>
    </row>
    <row r="71" spans="1:11" x14ac:dyDescent="0.2">
      <c r="A71" s="1" t="s">
        <v>543</v>
      </c>
      <c r="B71" s="59"/>
      <c r="C71" s="59"/>
      <c r="D71" s="59"/>
      <c r="E71" s="59"/>
      <c r="F71" s="59"/>
      <c r="G71" s="59"/>
      <c r="H71" s="59"/>
      <c r="I71" s="59"/>
      <c r="K71" s="2" t="s">
        <v>468</v>
      </c>
    </row>
    <row r="72" spans="1:11" x14ac:dyDescent="0.2">
      <c r="B72" t="s">
        <v>366</v>
      </c>
      <c r="K72" s="2" t="s">
        <v>469</v>
      </c>
    </row>
    <row r="73" spans="1:11" x14ac:dyDescent="0.2">
      <c r="A73" s="3" t="s">
        <v>36</v>
      </c>
      <c r="K73" t="s">
        <v>366</v>
      </c>
    </row>
    <row r="74" spans="1:11" x14ac:dyDescent="0.2">
      <c r="B74" t="s">
        <v>366</v>
      </c>
      <c r="J74" s="3" t="s">
        <v>41</v>
      </c>
    </row>
    <row r="75" spans="1:11" x14ac:dyDescent="0.2">
      <c r="B75" s="2" t="s">
        <v>446</v>
      </c>
      <c r="K75" t="s">
        <v>366</v>
      </c>
    </row>
    <row r="76" spans="1:11" x14ac:dyDescent="0.2">
      <c r="B76" s="2" t="s">
        <v>491</v>
      </c>
      <c r="K76" s="2" t="s">
        <v>458</v>
      </c>
    </row>
    <row r="77" spans="1:11" x14ac:dyDescent="0.2">
      <c r="B77" t="s">
        <v>366</v>
      </c>
      <c r="K77" s="2" t="s">
        <v>551</v>
      </c>
    </row>
    <row r="78" spans="1:11" x14ac:dyDescent="0.2">
      <c r="B78" s="2" t="s">
        <v>545</v>
      </c>
      <c r="K78" s="2" t="s">
        <v>552</v>
      </c>
    </row>
    <row r="79" spans="1:11" x14ac:dyDescent="0.2">
      <c r="B79" s="2" t="s">
        <v>544</v>
      </c>
      <c r="K79" t="s">
        <v>366</v>
      </c>
    </row>
    <row r="80" spans="1:11" x14ac:dyDescent="0.2">
      <c r="B80" t="s">
        <v>366</v>
      </c>
      <c r="K80" s="2" t="s">
        <v>459</v>
      </c>
    </row>
    <row r="81" spans="1:11" x14ac:dyDescent="0.2">
      <c r="B81" s="2" t="s">
        <v>447</v>
      </c>
      <c r="K81" s="2" t="s">
        <v>553</v>
      </c>
    </row>
    <row r="82" spans="1:11" x14ac:dyDescent="0.2">
      <c r="B82" t="s">
        <v>366</v>
      </c>
      <c r="K82" s="2" t="s">
        <v>554</v>
      </c>
    </row>
    <row r="83" spans="1:11" x14ac:dyDescent="0.2">
      <c r="B83" s="2" t="s">
        <v>454</v>
      </c>
      <c r="K83" t="s">
        <v>366</v>
      </c>
    </row>
    <row r="84" spans="1:11" x14ac:dyDescent="0.2">
      <c r="B84" s="2" t="s">
        <v>490</v>
      </c>
      <c r="K84" s="2" t="s">
        <v>460</v>
      </c>
    </row>
    <row r="85" spans="1:11" x14ac:dyDescent="0.2">
      <c r="B85" t="s">
        <v>366</v>
      </c>
      <c r="K85" s="2" t="s">
        <v>555</v>
      </c>
    </row>
    <row r="86" spans="1:11" x14ac:dyDescent="0.2">
      <c r="B86" s="2" t="s">
        <v>481</v>
      </c>
      <c r="K86" s="2" t="s">
        <v>556</v>
      </c>
    </row>
    <row r="87" spans="1:11" x14ac:dyDescent="0.2">
      <c r="B87" s="2" t="s">
        <v>489</v>
      </c>
      <c r="K87" t="s">
        <v>366</v>
      </c>
    </row>
    <row r="88" spans="1:11" x14ac:dyDescent="0.2">
      <c r="B88" t="s">
        <v>366</v>
      </c>
      <c r="K88" s="2" t="s">
        <v>461</v>
      </c>
    </row>
    <row r="89" spans="1:11" x14ac:dyDescent="0.2">
      <c r="B89" s="2" t="s">
        <v>448</v>
      </c>
      <c r="K89" s="2" t="s">
        <v>557</v>
      </c>
    </row>
    <row r="90" spans="1:11" x14ac:dyDescent="0.2">
      <c r="B90" s="2" t="s">
        <v>488</v>
      </c>
      <c r="K90" t="s">
        <v>366</v>
      </c>
    </row>
    <row r="91" spans="1:11" x14ac:dyDescent="0.2">
      <c r="B91" t="s">
        <v>366</v>
      </c>
      <c r="K91" s="2" t="s">
        <v>462</v>
      </c>
    </row>
    <row r="92" spans="1:11" x14ac:dyDescent="0.2">
      <c r="A92" s="3" t="s">
        <v>37</v>
      </c>
      <c r="K92" s="2" t="s">
        <v>558</v>
      </c>
    </row>
    <row r="93" spans="1:11" x14ac:dyDescent="0.2">
      <c r="B93" t="s">
        <v>366</v>
      </c>
      <c r="K93" t="s">
        <v>366</v>
      </c>
    </row>
    <row r="94" spans="1:11" x14ac:dyDescent="0.2">
      <c r="B94" s="2" t="s">
        <v>449</v>
      </c>
      <c r="K94" s="2" t="s">
        <v>463</v>
      </c>
    </row>
    <row r="95" spans="1:11" x14ac:dyDescent="0.2">
      <c r="B95" s="2" t="s">
        <v>487</v>
      </c>
    </row>
    <row r="96" spans="1:11" x14ac:dyDescent="0.2">
      <c r="B96" t="s">
        <v>366</v>
      </c>
      <c r="J96" s="3" t="s">
        <v>42</v>
      </c>
    </row>
    <row r="97" spans="1:11" x14ac:dyDescent="0.2">
      <c r="B97" s="2" t="s">
        <v>482</v>
      </c>
      <c r="K97" t="s">
        <v>366</v>
      </c>
    </row>
    <row r="98" spans="1:11" x14ac:dyDescent="0.2">
      <c r="B98" s="2" t="s">
        <v>486</v>
      </c>
      <c r="K98" s="2" t="s">
        <v>464</v>
      </c>
    </row>
    <row r="99" spans="1:11" x14ac:dyDescent="0.2">
      <c r="B99" t="s">
        <v>366</v>
      </c>
      <c r="K99" s="2" t="s">
        <v>559</v>
      </c>
    </row>
    <row r="100" spans="1:11" x14ac:dyDescent="0.2">
      <c r="B100" s="2" t="s">
        <v>455</v>
      </c>
      <c r="K100" t="s">
        <v>366</v>
      </c>
    </row>
    <row r="101" spans="1:11" x14ac:dyDescent="0.2">
      <c r="B101" s="2" t="s">
        <v>485</v>
      </c>
      <c r="K101" s="2" t="s">
        <v>561</v>
      </c>
    </row>
    <row r="102" spans="1:11" x14ac:dyDescent="0.2">
      <c r="B102" t="s">
        <v>366</v>
      </c>
      <c r="K102" s="2" t="s">
        <v>563</v>
      </c>
    </row>
    <row r="103" spans="1:11" x14ac:dyDescent="0.2">
      <c r="B103" s="2" t="s">
        <v>450</v>
      </c>
      <c r="K103" s="2" t="s">
        <v>562</v>
      </c>
    </row>
    <row r="104" spans="1:11" x14ac:dyDescent="0.2">
      <c r="B104" t="s">
        <v>366</v>
      </c>
      <c r="K104" t="s">
        <v>366</v>
      </c>
    </row>
    <row r="105" spans="1:11" x14ac:dyDescent="0.2">
      <c r="A105" s="3" t="s">
        <v>38</v>
      </c>
      <c r="K105" s="2" t="s">
        <v>560</v>
      </c>
    </row>
    <row r="106" spans="1:11" x14ac:dyDescent="0.2">
      <c r="B106" t="s">
        <v>366</v>
      </c>
      <c r="K106" s="2" t="s">
        <v>564</v>
      </c>
    </row>
    <row r="107" spans="1:11" x14ac:dyDescent="0.2">
      <c r="B107" s="2" t="s">
        <v>451</v>
      </c>
      <c r="K107" s="2" t="s">
        <v>366</v>
      </c>
    </row>
    <row r="108" spans="1:11" x14ac:dyDescent="0.2">
      <c r="B108" s="2" t="s">
        <v>484</v>
      </c>
      <c r="K108" t="s">
        <v>366</v>
      </c>
    </row>
    <row r="109" spans="1:11" x14ac:dyDescent="0.2">
      <c r="B109" t="s">
        <v>366</v>
      </c>
      <c r="K109" s="2" t="s">
        <v>465</v>
      </c>
    </row>
    <row r="110" spans="1:11" x14ac:dyDescent="0.2">
      <c r="B110" s="2" t="s">
        <v>546</v>
      </c>
      <c r="K110" t="s">
        <v>366</v>
      </c>
    </row>
    <row r="111" spans="1:11" x14ac:dyDescent="0.2">
      <c r="B111" s="2" t="s">
        <v>483</v>
      </c>
      <c r="K111" s="2" t="s">
        <v>466</v>
      </c>
    </row>
    <row r="112" spans="1:11" x14ac:dyDescent="0.2">
      <c r="B112" t="s">
        <v>366</v>
      </c>
      <c r="K112" s="2" t="s">
        <v>366</v>
      </c>
    </row>
    <row r="113" spans="1:11" x14ac:dyDescent="0.2">
      <c r="B113" s="2" t="s">
        <v>548</v>
      </c>
      <c r="K113" s="2" t="s">
        <v>467</v>
      </c>
    </row>
    <row r="114" spans="1:11" x14ac:dyDescent="0.2">
      <c r="B114" s="2" t="s">
        <v>547</v>
      </c>
    </row>
    <row r="115" spans="1:11" x14ac:dyDescent="0.2">
      <c r="B115" t="s">
        <v>366</v>
      </c>
      <c r="K115" s="2" t="s">
        <v>366</v>
      </c>
    </row>
    <row r="116" spans="1:11" x14ac:dyDescent="0.2">
      <c r="B116" s="2" t="s">
        <v>452</v>
      </c>
    </row>
    <row r="117" spans="1:11" x14ac:dyDescent="0.2">
      <c r="B117" s="2" t="s">
        <v>492</v>
      </c>
    </row>
    <row r="118" spans="1:11" x14ac:dyDescent="0.2"/>
    <row r="119" spans="1:11" x14ac:dyDescent="0.2">
      <c r="A119" s="3" t="s">
        <v>43</v>
      </c>
    </row>
    <row r="120" spans="1:11" x14ac:dyDescent="0.2"/>
    <row r="121" spans="1:11" x14ac:dyDescent="0.2">
      <c r="B121" s="2" t="s">
        <v>470</v>
      </c>
    </row>
    <row r="122" spans="1:11" x14ac:dyDescent="0.2">
      <c r="B122" s="2" t="s">
        <v>565</v>
      </c>
    </row>
    <row r="123" spans="1:11" x14ac:dyDescent="0.2">
      <c r="B123" s="2" t="s">
        <v>566</v>
      </c>
    </row>
    <row r="124" spans="1:11" x14ac:dyDescent="0.2">
      <c r="B124" t="s">
        <v>366</v>
      </c>
    </row>
    <row r="125" spans="1:11" x14ac:dyDescent="0.2">
      <c r="B125" s="2" t="s">
        <v>571</v>
      </c>
    </row>
    <row r="126" spans="1:11" x14ac:dyDescent="0.2">
      <c r="B126" s="2" t="s">
        <v>570</v>
      </c>
    </row>
    <row r="127" spans="1:11" x14ac:dyDescent="0.2">
      <c r="B127" t="s">
        <v>366</v>
      </c>
    </row>
    <row r="128" spans="1:11" x14ac:dyDescent="0.2">
      <c r="B128" s="2" t="s">
        <v>471</v>
      </c>
    </row>
    <row r="129" spans="1:2" x14ac:dyDescent="0.2">
      <c r="B129" t="s">
        <v>366</v>
      </c>
    </row>
    <row r="130" spans="1:2" x14ac:dyDescent="0.2">
      <c r="B130" s="2" t="s">
        <v>472</v>
      </c>
    </row>
    <row r="131" spans="1:2" x14ac:dyDescent="0.2">
      <c r="B131" s="2" t="s">
        <v>567</v>
      </c>
    </row>
    <row r="132" spans="1:2" x14ac:dyDescent="0.2">
      <c r="B132" t="s">
        <v>366</v>
      </c>
    </row>
    <row r="133" spans="1:2" x14ac:dyDescent="0.2">
      <c r="B133" s="2" t="s">
        <v>573</v>
      </c>
    </row>
    <row r="134" spans="1:2" x14ac:dyDescent="0.2">
      <c r="B134" s="2" t="s">
        <v>572</v>
      </c>
    </row>
    <row r="135" spans="1:2" x14ac:dyDescent="0.2">
      <c r="B135" t="s">
        <v>366</v>
      </c>
    </row>
    <row r="136" spans="1:2" x14ac:dyDescent="0.2">
      <c r="B136" s="2" t="s">
        <v>473</v>
      </c>
    </row>
    <row r="137" spans="1:2" x14ac:dyDescent="0.2">
      <c r="B137" t="s">
        <v>366</v>
      </c>
    </row>
    <row r="138" spans="1:2" x14ac:dyDescent="0.2">
      <c r="B138" s="2" t="s">
        <v>474</v>
      </c>
    </row>
    <row r="139" spans="1:2" x14ac:dyDescent="0.2">
      <c r="B139" s="2" t="s">
        <v>568</v>
      </c>
    </row>
    <row r="140" spans="1:2" x14ac:dyDescent="0.2">
      <c r="B140" t="s">
        <v>366</v>
      </c>
    </row>
    <row r="141" spans="1:2" ht="15.5" x14ac:dyDescent="0.2">
      <c r="A141" s="3" t="s">
        <v>575</v>
      </c>
    </row>
    <row r="142" spans="1:2" x14ac:dyDescent="0.2">
      <c r="B142" t="s">
        <v>366</v>
      </c>
    </row>
    <row r="143" spans="1:2" x14ac:dyDescent="0.2">
      <c r="B143" s="2" t="s">
        <v>475</v>
      </c>
    </row>
    <row r="144" spans="1:2" x14ac:dyDescent="0.2">
      <c r="B144" t="s">
        <v>366</v>
      </c>
    </row>
    <row r="145" spans="1:2" x14ac:dyDescent="0.2">
      <c r="B145" s="2" t="s">
        <v>476</v>
      </c>
    </row>
    <row r="146" spans="1:2" x14ac:dyDescent="0.2">
      <c r="B146" t="s">
        <v>366</v>
      </c>
    </row>
    <row r="147" spans="1:2" x14ac:dyDescent="0.2">
      <c r="B147" s="2" t="s">
        <v>477</v>
      </c>
    </row>
    <row r="148" spans="1:2" x14ac:dyDescent="0.2">
      <c r="B148" t="s">
        <v>366</v>
      </c>
    </row>
    <row r="149" spans="1:2" x14ac:dyDescent="0.2">
      <c r="B149" s="2" t="s">
        <v>478</v>
      </c>
    </row>
    <row r="150" spans="1:2" x14ac:dyDescent="0.2">
      <c r="B150" t="s">
        <v>366</v>
      </c>
    </row>
    <row r="151" spans="1:2" x14ac:dyDescent="0.2">
      <c r="B151" s="2" t="s">
        <v>480</v>
      </c>
    </row>
    <row r="152" spans="1:2" x14ac:dyDescent="0.2">
      <c r="B152" s="2" t="s">
        <v>569</v>
      </c>
    </row>
    <row r="153" spans="1:2" x14ac:dyDescent="0.2">
      <c r="B153" t="s">
        <v>366</v>
      </c>
    </row>
    <row r="154" spans="1:2" ht="15.5" x14ac:dyDescent="0.2">
      <c r="A154" s="3" t="s">
        <v>574</v>
      </c>
    </row>
    <row r="155" spans="1:2" x14ac:dyDescent="0.2">
      <c r="B155" t="s">
        <v>366</v>
      </c>
    </row>
    <row r="156" spans="1:2" x14ac:dyDescent="0.2">
      <c r="B156" s="2" t="s">
        <v>493</v>
      </c>
    </row>
    <row r="157" spans="1:2" x14ac:dyDescent="0.2">
      <c r="B157" s="2" t="s">
        <v>494</v>
      </c>
    </row>
    <row r="158" spans="1:2" x14ac:dyDescent="0.2">
      <c r="B158" t="s">
        <v>366</v>
      </c>
    </row>
    <row r="159" spans="1:2" x14ac:dyDescent="0.2">
      <c r="B159" s="2" t="s">
        <v>495</v>
      </c>
    </row>
    <row r="160" spans="1:2" x14ac:dyDescent="0.2">
      <c r="B160" s="2" t="s">
        <v>496</v>
      </c>
    </row>
    <row r="161" spans="2:2" x14ac:dyDescent="0.2">
      <c r="B161" t="s">
        <v>366</v>
      </c>
    </row>
    <row r="162" spans="2:2" x14ac:dyDescent="0.2">
      <c r="B162" s="2" t="s">
        <v>479</v>
      </c>
    </row>
    <row r="163" spans="2:2" x14ac:dyDescent="0.2">
      <c r="B163" s="2" t="s">
        <v>497</v>
      </c>
    </row>
    <row r="164" spans="2:2" x14ac:dyDescent="0.2"/>
    <row r="165" spans="2:2" x14ac:dyDescent="0.2"/>
    <row r="166" spans="2:2" x14ac:dyDescent="0.2"/>
    <row r="167" spans="2:2" x14ac:dyDescent="0.2"/>
    <row r="168" spans="2:2" x14ac:dyDescent="0.2"/>
    <row r="169" spans="2:2" x14ac:dyDescent="0.2"/>
    <row r="170" spans="2:2" x14ac:dyDescent="0.2"/>
    <row r="171" spans="2:2" x14ac:dyDescent="0.2"/>
    <row r="172" spans="2:2" x14ac:dyDescent="0.2"/>
    <row r="173" spans="2:2" x14ac:dyDescent="0.2"/>
    <row r="174" spans="2:2" x14ac:dyDescent="0.2"/>
    <row r="175" spans="2:2" x14ac:dyDescent="0.2"/>
    <row r="176" spans="2:2" x14ac:dyDescent="0.2"/>
    <row r="177" x14ac:dyDescent="0.2"/>
  </sheetData>
  <sheetProtection password="DE27" sheet="1" objects="1" scenarios="1" selectLockedCells="1"/>
  <phoneticPr fontId="3"/>
  <pageMargins left="0.7" right="0.7" top="0.75" bottom="0.75" header="0.3" footer="0.3"/>
  <pageSetup paperSize="9" pageOrder="overThenDown" orientation="portrait" r:id="rId1"/>
  <headerFooter>
    <oddHeader>&amp;L&amp;"-,太字"&amp;12放射線部門の安全管理基礎チェックリスト</oddHead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0</xdr:col>
                    <xdr:colOff>476250</xdr:colOff>
                    <xdr:row>5</xdr:row>
                    <xdr:rowOff>165100</xdr:rowOff>
                  </from>
                  <to>
                    <xdr:col>1</xdr:col>
                    <xdr:colOff>107950</xdr:colOff>
                    <xdr:row>7</xdr:row>
                    <xdr:rowOff>31750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0</xdr:col>
                    <xdr:colOff>476250</xdr:colOff>
                    <xdr:row>7</xdr:row>
                    <xdr:rowOff>165100</xdr:rowOff>
                  </from>
                  <to>
                    <xdr:col>1</xdr:col>
                    <xdr:colOff>107950</xdr:colOff>
                    <xdr:row>9</xdr:row>
                    <xdr:rowOff>31750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0</xdr:col>
                    <xdr:colOff>476250</xdr:colOff>
                    <xdr:row>11</xdr:row>
                    <xdr:rowOff>165100</xdr:rowOff>
                  </from>
                  <to>
                    <xdr:col>1</xdr:col>
                    <xdr:colOff>107950</xdr:colOff>
                    <xdr:row>13</xdr:row>
                    <xdr:rowOff>31750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0</xdr:col>
                    <xdr:colOff>476250</xdr:colOff>
                    <xdr:row>14</xdr:row>
                    <xdr:rowOff>0</xdr:rowOff>
                  </from>
                  <to>
                    <xdr:col>1</xdr:col>
                    <xdr:colOff>107950</xdr:colOff>
                    <xdr:row>15</xdr:row>
                    <xdr:rowOff>38100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0</xdr:col>
                    <xdr:colOff>476250</xdr:colOff>
                    <xdr:row>16</xdr:row>
                    <xdr:rowOff>0</xdr:rowOff>
                  </from>
                  <to>
                    <xdr:col>1</xdr:col>
                    <xdr:colOff>107950</xdr:colOff>
                    <xdr:row>17</xdr:row>
                    <xdr:rowOff>38100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0</xdr:col>
                    <xdr:colOff>476250</xdr:colOff>
                    <xdr:row>25</xdr:row>
                    <xdr:rowOff>165100</xdr:rowOff>
                  </from>
                  <to>
                    <xdr:col>1</xdr:col>
                    <xdr:colOff>107950</xdr:colOff>
                    <xdr:row>27</xdr:row>
                    <xdr:rowOff>31750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0</xdr:col>
                    <xdr:colOff>476250</xdr:colOff>
                    <xdr:row>27</xdr:row>
                    <xdr:rowOff>165100</xdr:rowOff>
                  </from>
                  <to>
                    <xdr:col>1</xdr:col>
                    <xdr:colOff>107950</xdr:colOff>
                    <xdr:row>29</xdr:row>
                    <xdr:rowOff>31750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0</xdr:col>
                    <xdr:colOff>476250</xdr:colOff>
                    <xdr:row>30</xdr:row>
                    <xdr:rowOff>0</xdr:rowOff>
                  </from>
                  <to>
                    <xdr:col>1</xdr:col>
                    <xdr:colOff>107950</xdr:colOff>
                    <xdr:row>31</xdr:row>
                    <xdr:rowOff>38100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0</xdr:col>
                    <xdr:colOff>476250</xdr:colOff>
                    <xdr:row>33</xdr:row>
                    <xdr:rowOff>0</xdr:rowOff>
                  </from>
                  <to>
                    <xdr:col>1</xdr:col>
                    <xdr:colOff>107950</xdr:colOff>
                    <xdr:row>34</xdr:row>
                    <xdr:rowOff>38100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0</xdr:col>
                    <xdr:colOff>476250</xdr:colOff>
                    <xdr:row>35</xdr:row>
                    <xdr:rowOff>0</xdr:rowOff>
                  </from>
                  <to>
                    <xdr:col>1</xdr:col>
                    <xdr:colOff>107950</xdr:colOff>
                    <xdr:row>36</xdr:row>
                    <xdr:rowOff>38100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0</xdr:col>
                    <xdr:colOff>476250</xdr:colOff>
                    <xdr:row>37</xdr:row>
                    <xdr:rowOff>0</xdr:rowOff>
                  </from>
                  <to>
                    <xdr:col>1</xdr:col>
                    <xdr:colOff>107950</xdr:colOff>
                    <xdr:row>38</xdr:row>
                    <xdr:rowOff>38100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0</xdr:col>
                    <xdr:colOff>476250</xdr:colOff>
                    <xdr:row>49</xdr:row>
                    <xdr:rowOff>0</xdr:rowOff>
                  </from>
                  <to>
                    <xdr:col>1</xdr:col>
                    <xdr:colOff>107950</xdr:colOff>
                    <xdr:row>50</xdr:row>
                    <xdr:rowOff>38100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0</xdr:col>
                    <xdr:colOff>476250</xdr:colOff>
                    <xdr:row>51</xdr:row>
                    <xdr:rowOff>0</xdr:rowOff>
                  </from>
                  <to>
                    <xdr:col>1</xdr:col>
                    <xdr:colOff>107950</xdr:colOff>
                    <xdr:row>52</xdr:row>
                    <xdr:rowOff>38100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0</xdr:col>
                    <xdr:colOff>476250</xdr:colOff>
                    <xdr:row>54</xdr:row>
                    <xdr:rowOff>0</xdr:rowOff>
                  </from>
                  <to>
                    <xdr:col>1</xdr:col>
                    <xdr:colOff>107950</xdr:colOff>
                    <xdr:row>55</xdr:row>
                    <xdr:rowOff>38100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0</xdr:col>
                    <xdr:colOff>469900</xdr:colOff>
                    <xdr:row>4</xdr:row>
                    <xdr:rowOff>0</xdr:rowOff>
                  </from>
                  <to>
                    <xdr:col>1</xdr:col>
                    <xdr:colOff>95250</xdr:colOff>
                    <xdr:row>5</xdr:row>
                    <xdr:rowOff>38100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0</xdr:col>
                    <xdr:colOff>476250</xdr:colOff>
                    <xdr:row>9</xdr:row>
                    <xdr:rowOff>165100</xdr:rowOff>
                  </from>
                  <to>
                    <xdr:col>1</xdr:col>
                    <xdr:colOff>107950</xdr:colOff>
                    <xdr:row>11</xdr:row>
                    <xdr:rowOff>31750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0</xdr:col>
                    <xdr:colOff>476250</xdr:colOff>
                    <xdr:row>39</xdr:row>
                    <xdr:rowOff>0</xdr:rowOff>
                  </from>
                  <to>
                    <xdr:col>1</xdr:col>
                    <xdr:colOff>107950</xdr:colOff>
                    <xdr:row>40</xdr:row>
                    <xdr:rowOff>38100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0</xdr:col>
                    <xdr:colOff>476250</xdr:colOff>
                    <xdr:row>41</xdr:row>
                    <xdr:rowOff>0</xdr:rowOff>
                  </from>
                  <to>
                    <xdr:col>1</xdr:col>
                    <xdr:colOff>107950</xdr:colOff>
                    <xdr:row>42</xdr:row>
                    <xdr:rowOff>38100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0</xdr:col>
                    <xdr:colOff>476250</xdr:colOff>
                    <xdr:row>43</xdr:row>
                    <xdr:rowOff>0</xdr:rowOff>
                  </from>
                  <to>
                    <xdr:col>1</xdr:col>
                    <xdr:colOff>107950</xdr:colOff>
                    <xdr:row>44</xdr:row>
                    <xdr:rowOff>38100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0</xdr:col>
                    <xdr:colOff>476250</xdr:colOff>
                    <xdr:row>45</xdr:row>
                    <xdr:rowOff>0</xdr:rowOff>
                  </from>
                  <to>
                    <xdr:col>1</xdr:col>
                    <xdr:colOff>107950</xdr:colOff>
                    <xdr:row>46</xdr:row>
                    <xdr:rowOff>38100</xdr:rowOff>
                  </to>
                </anchor>
              </controlPr>
            </control>
          </mc:Choice>
        </mc:AlternateContent>
        <mc:AlternateContent xmlns:mc="http://schemas.openxmlformats.org/markup-compatibility/2006">
          <mc:Choice Requires="x14">
            <control shapeId="2085" r:id="rId24" name="Check Box 37">
              <controlPr defaultSize="0" autoFill="0" autoLine="0" autoPict="0">
                <anchor moveWithCells="1">
                  <from>
                    <xdr:col>0</xdr:col>
                    <xdr:colOff>476250</xdr:colOff>
                    <xdr:row>56</xdr:row>
                    <xdr:rowOff>0</xdr:rowOff>
                  </from>
                  <to>
                    <xdr:col>1</xdr:col>
                    <xdr:colOff>107950</xdr:colOff>
                    <xdr:row>57</xdr:row>
                    <xdr:rowOff>38100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9</xdr:col>
                    <xdr:colOff>469900</xdr:colOff>
                    <xdr:row>0</xdr:row>
                    <xdr:rowOff>0</xdr:rowOff>
                  </from>
                  <to>
                    <xdr:col>10</xdr:col>
                    <xdr:colOff>95250</xdr:colOff>
                    <xdr:row>1</xdr:row>
                    <xdr:rowOff>12700</xdr:rowOff>
                  </to>
                </anchor>
              </controlPr>
            </control>
          </mc:Choice>
        </mc:AlternateContent>
        <mc:AlternateContent xmlns:mc="http://schemas.openxmlformats.org/markup-compatibility/2006">
          <mc:Choice Requires="x14">
            <control shapeId="2087" r:id="rId26" name="Check Box 39">
              <controlPr defaultSize="0" autoFill="0" autoLine="0" autoPict="0">
                <anchor moveWithCells="1">
                  <from>
                    <xdr:col>0</xdr:col>
                    <xdr:colOff>476250</xdr:colOff>
                    <xdr:row>18</xdr:row>
                    <xdr:rowOff>0</xdr:rowOff>
                  </from>
                  <to>
                    <xdr:col>1</xdr:col>
                    <xdr:colOff>107950</xdr:colOff>
                    <xdr:row>19</xdr:row>
                    <xdr:rowOff>38100</xdr:rowOff>
                  </to>
                </anchor>
              </controlPr>
            </control>
          </mc:Choice>
        </mc:AlternateContent>
        <mc:AlternateContent xmlns:mc="http://schemas.openxmlformats.org/markup-compatibility/2006">
          <mc:Choice Requires="x14">
            <control shapeId="2088" r:id="rId27" name="Check Box 40">
              <controlPr defaultSize="0" autoFill="0" autoLine="0" autoPict="0">
                <anchor moveWithCells="1">
                  <from>
                    <xdr:col>0</xdr:col>
                    <xdr:colOff>476250</xdr:colOff>
                    <xdr:row>20</xdr:row>
                    <xdr:rowOff>12700</xdr:rowOff>
                  </from>
                  <to>
                    <xdr:col>1</xdr:col>
                    <xdr:colOff>107950</xdr:colOff>
                    <xdr:row>21</xdr:row>
                    <xdr:rowOff>50800</xdr:rowOff>
                  </to>
                </anchor>
              </controlPr>
            </control>
          </mc:Choice>
        </mc:AlternateContent>
        <mc:AlternateContent xmlns:mc="http://schemas.openxmlformats.org/markup-compatibility/2006">
          <mc:Choice Requires="x14">
            <control shapeId="2089" r:id="rId28" name="Check Box 41">
              <controlPr defaultSize="0" autoFill="0" autoLine="0" autoPict="0">
                <anchor moveWithCells="1">
                  <from>
                    <xdr:col>0</xdr:col>
                    <xdr:colOff>476250</xdr:colOff>
                    <xdr:row>22</xdr:row>
                    <xdr:rowOff>12700</xdr:rowOff>
                  </from>
                  <to>
                    <xdr:col>1</xdr:col>
                    <xdr:colOff>107950</xdr:colOff>
                    <xdr:row>23</xdr:row>
                    <xdr:rowOff>50800</xdr:rowOff>
                  </to>
                </anchor>
              </controlPr>
            </control>
          </mc:Choice>
        </mc:AlternateContent>
        <mc:AlternateContent xmlns:mc="http://schemas.openxmlformats.org/markup-compatibility/2006">
          <mc:Choice Requires="x14">
            <control shapeId="2090" r:id="rId29" name="Check Box 42">
              <controlPr defaultSize="0" autoFill="0" autoLine="0" autoPict="0">
                <anchor moveWithCells="1">
                  <from>
                    <xdr:col>9</xdr:col>
                    <xdr:colOff>469900</xdr:colOff>
                    <xdr:row>2</xdr:row>
                    <xdr:rowOff>0</xdr:rowOff>
                  </from>
                  <to>
                    <xdr:col>10</xdr:col>
                    <xdr:colOff>95250</xdr:colOff>
                    <xdr:row>3</xdr:row>
                    <xdr:rowOff>38100</xdr:rowOff>
                  </to>
                </anchor>
              </controlPr>
            </control>
          </mc:Choice>
        </mc:AlternateContent>
        <mc:AlternateContent xmlns:mc="http://schemas.openxmlformats.org/markup-compatibility/2006">
          <mc:Choice Requires="x14">
            <control shapeId="2091" r:id="rId30" name="Check Box 43">
              <controlPr defaultSize="0" autoFill="0" autoLine="0" autoPict="0">
                <anchor moveWithCells="1">
                  <from>
                    <xdr:col>9</xdr:col>
                    <xdr:colOff>469900</xdr:colOff>
                    <xdr:row>5</xdr:row>
                    <xdr:rowOff>0</xdr:rowOff>
                  </from>
                  <to>
                    <xdr:col>10</xdr:col>
                    <xdr:colOff>95250</xdr:colOff>
                    <xdr:row>6</xdr:row>
                    <xdr:rowOff>38100</xdr:rowOff>
                  </to>
                </anchor>
              </controlPr>
            </control>
          </mc:Choice>
        </mc:AlternateContent>
        <mc:AlternateContent xmlns:mc="http://schemas.openxmlformats.org/markup-compatibility/2006">
          <mc:Choice Requires="x14">
            <control shapeId="2092" r:id="rId31" name="Check Box 44">
              <controlPr defaultSize="0" autoFill="0" autoLine="0" autoPict="0">
                <anchor moveWithCells="1">
                  <from>
                    <xdr:col>9</xdr:col>
                    <xdr:colOff>469900</xdr:colOff>
                    <xdr:row>7</xdr:row>
                    <xdr:rowOff>0</xdr:rowOff>
                  </from>
                  <to>
                    <xdr:col>10</xdr:col>
                    <xdr:colOff>95250</xdr:colOff>
                    <xdr:row>8</xdr:row>
                    <xdr:rowOff>38100</xdr:rowOff>
                  </to>
                </anchor>
              </controlPr>
            </control>
          </mc:Choice>
        </mc:AlternateContent>
        <mc:AlternateContent xmlns:mc="http://schemas.openxmlformats.org/markup-compatibility/2006">
          <mc:Choice Requires="x14">
            <control shapeId="2093" r:id="rId32" name="Check Box 45">
              <controlPr defaultSize="0" autoFill="0" autoLine="0" autoPict="0">
                <anchor moveWithCells="1">
                  <from>
                    <xdr:col>9</xdr:col>
                    <xdr:colOff>469900</xdr:colOff>
                    <xdr:row>10</xdr:row>
                    <xdr:rowOff>0</xdr:rowOff>
                  </from>
                  <to>
                    <xdr:col>10</xdr:col>
                    <xdr:colOff>95250</xdr:colOff>
                    <xdr:row>11</xdr:row>
                    <xdr:rowOff>38100</xdr:rowOff>
                  </to>
                </anchor>
              </controlPr>
            </control>
          </mc:Choice>
        </mc:AlternateContent>
        <mc:AlternateContent xmlns:mc="http://schemas.openxmlformats.org/markup-compatibility/2006">
          <mc:Choice Requires="x14">
            <control shapeId="2094" r:id="rId33" name="Check Box 46">
              <controlPr defaultSize="0" autoFill="0" autoLine="0" autoPict="0">
                <anchor moveWithCells="1">
                  <from>
                    <xdr:col>9</xdr:col>
                    <xdr:colOff>469900</xdr:colOff>
                    <xdr:row>13</xdr:row>
                    <xdr:rowOff>0</xdr:rowOff>
                  </from>
                  <to>
                    <xdr:col>10</xdr:col>
                    <xdr:colOff>95250</xdr:colOff>
                    <xdr:row>14</xdr:row>
                    <xdr:rowOff>38100</xdr:rowOff>
                  </to>
                </anchor>
              </controlPr>
            </control>
          </mc:Choice>
        </mc:AlternateContent>
        <mc:AlternateContent xmlns:mc="http://schemas.openxmlformats.org/markup-compatibility/2006">
          <mc:Choice Requires="x14">
            <control shapeId="2095" r:id="rId34" name="Check Box 47">
              <controlPr defaultSize="0" autoFill="0" autoLine="0" autoPict="0">
                <anchor moveWithCells="1">
                  <from>
                    <xdr:col>9</xdr:col>
                    <xdr:colOff>469900</xdr:colOff>
                    <xdr:row>17</xdr:row>
                    <xdr:rowOff>0</xdr:rowOff>
                  </from>
                  <to>
                    <xdr:col>10</xdr:col>
                    <xdr:colOff>95250</xdr:colOff>
                    <xdr:row>18</xdr:row>
                    <xdr:rowOff>38100</xdr:rowOff>
                  </to>
                </anchor>
              </controlPr>
            </control>
          </mc:Choice>
        </mc:AlternateContent>
        <mc:AlternateContent xmlns:mc="http://schemas.openxmlformats.org/markup-compatibility/2006">
          <mc:Choice Requires="x14">
            <control shapeId="2096" r:id="rId35" name="Check Box 48">
              <controlPr defaultSize="0" autoFill="0" autoLine="0" autoPict="0">
                <anchor moveWithCells="1">
                  <from>
                    <xdr:col>9</xdr:col>
                    <xdr:colOff>469900</xdr:colOff>
                    <xdr:row>19</xdr:row>
                    <xdr:rowOff>0</xdr:rowOff>
                  </from>
                  <to>
                    <xdr:col>10</xdr:col>
                    <xdr:colOff>95250</xdr:colOff>
                    <xdr:row>20</xdr:row>
                    <xdr:rowOff>38100</xdr:rowOff>
                  </to>
                </anchor>
              </controlPr>
            </control>
          </mc:Choice>
        </mc:AlternateContent>
        <mc:AlternateContent xmlns:mc="http://schemas.openxmlformats.org/markup-compatibility/2006">
          <mc:Choice Requires="x14">
            <control shapeId="2097" r:id="rId36" name="Check Box 49">
              <controlPr defaultSize="0" autoFill="0" autoLine="0" autoPict="0">
                <anchor moveWithCells="1">
                  <from>
                    <xdr:col>9</xdr:col>
                    <xdr:colOff>469900</xdr:colOff>
                    <xdr:row>22</xdr:row>
                    <xdr:rowOff>0</xdr:rowOff>
                  </from>
                  <to>
                    <xdr:col>10</xdr:col>
                    <xdr:colOff>95250</xdr:colOff>
                    <xdr:row>23</xdr:row>
                    <xdr:rowOff>38100</xdr:rowOff>
                  </to>
                </anchor>
              </controlPr>
            </control>
          </mc:Choice>
        </mc:AlternateContent>
        <mc:AlternateContent xmlns:mc="http://schemas.openxmlformats.org/markup-compatibility/2006">
          <mc:Choice Requires="x14">
            <control shapeId="2098" r:id="rId37" name="Check Box 50">
              <controlPr defaultSize="0" autoFill="0" autoLine="0" autoPict="0">
                <anchor moveWithCells="1">
                  <from>
                    <xdr:col>9</xdr:col>
                    <xdr:colOff>469900</xdr:colOff>
                    <xdr:row>24</xdr:row>
                    <xdr:rowOff>0</xdr:rowOff>
                  </from>
                  <to>
                    <xdr:col>10</xdr:col>
                    <xdr:colOff>95250</xdr:colOff>
                    <xdr:row>25</xdr:row>
                    <xdr:rowOff>38100</xdr:rowOff>
                  </to>
                </anchor>
              </controlPr>
            </control>
          </mc:Choice>
        </mc:AlternateContent>
        <mc:AlternateContent xmlns:mc="http://schemas.openxmlformats.org/markup-compatibility/2006">
          <mc:Choice Requires="x14">
            <control shapeId="2099" r:id="rId38" name="Check Box 51">
              <controlPr defaultSize="0" autoFill="0" autoLine="0" autoPict="0">
                <anchor moveWithCells="1">
                  <from>
                    <xdr:col>9</xdr:col>
                    <xdr:colOff>469900</xdr:colOff>
                    <xdr:row>27</xdr:row>
                    <xdr:rowOff>0</xdr:rowOff>
                  </from>
                  <to>
                    <xdr:col>10</xdr:col>
                    <xdr:colOff>95250</xdr:colOff>
                    <xdr:row>28</xdr:row>
                    <xdr:rowOff>38100</xdr:rowOff>
                  </to>
                </anchor>
              </controlPr>
            </control>
          </mc:Choice>
        </mc:AlternateContent>
        <mc:AlternateContent xmlns:mc="http://schemas.openxmlformats.org/markup-compatibility/2006">
          <mc:Choice Requires="x14">
            <control shapeId="2100" r:id="rId39" name="Check Box 52">
              <controlPr defaultSize="0" autoFill="0" autoLine="0" autoPict="0">
                <anchor moveWithCells="1">
                  <from>
                    <xdr:col>9</xdr:col>
                    <xdr:colOff>469900</xdr:colOff>
                    <xdr:row>30</xdr:row>
                    <xdr:rowOff>0</xdr:rowOff>
                  </from>
                  <to>
                    <xdr:col>10</xdr:col>
                    <xdr:colOff>95250</xdr:colOff>
                    <xdr:row>31</xdr:row>
                    <xdr:rowOff>38100</xdr:rowOff>
                  </to>
                </anchor>
              </controlPr>
            </control>
          </mc:Choice>
        </mc:AlternateContent>
        <mc:AlternateContent xmlns:mc="http://schemas.openxmlformats.org/markup-compatibility/2006">
          <mc:Choice Requires="x14">
            <control shapeId="2101" r:id="rId40" name="Check Box 53">
              <controlPr defaultSize="0" autoFill="0" autoLine="0" autoPict="0">
                <anchor moveWithCells="1">
                  <from>
                    <xdr:col>9</xdr:col>
                    <xdr:colOff>469900</xdr:colOff>
                    <xdr:row>32</xdr:row>
                    <xdr:rowOff>0</xdr:rowOff>
                  </from>
                  <to>
                    <xdr:col>10</xdr:col>
                    <xdr:colOff>95250</xdr:colOff>
                    <xdr:row>33</xdr:row>
                    <xdr:rowOff>38100</xdr:rowOff>
                  </to>
                </anchor>
              </controlPr>
            </control>
          </mc:Choice>
        </mc:AlternateContent>
        <mc:AlternateContent xmlns:mc="http://schemas.openxmlformats.org/markup-compatibility/2006">
          <mc:Choice Requires="x14">
            <control shapeId="2102" r:id="rId41" name="Check Box 54">
              <controlPr defaultSize="0" autoFill="0" autoLine="0" autoPict="0">
                <anchor moveWithCells="1">
                  <from>
                    <xdr:col>9</xdr:col>
                    <xdr:colOff>469900</xdr:colOff>
                    <xdr:row>35</xdr:row>
                    <xdr:rowOff>0</xdr:rowOff>
                  </from>
                  <to>
                    <xdr:col>10</xdr:col>
                    <xdr:colOff>95250</xdr:colOff>
                    <xdr:row>36</xdr:row>
                    <xdr:rowOff>38100</xdr:rowOff>
                  </to>
                </anchor>
              </controlPr>
            </control>
          </mc:Choice>
        </mc:AlternateContent>
        <mc:AlternateContent xmlns:mc="http://schemas.openxmlformats.org/markup-compatibility/2006">
          <mc:Choice Requires="x14">
            <control shapeId="2103" r:id="rId42" name="Check Box 55">
              <controlPr defaultSize="0" autoFill="0" autoLine="0" autoPict="0">
                <anchor moveWithCells="1">
                  <from>
                    <xdr:col>9</xdr:col>
                    <xdr:colOff>469900</xdr:colOff>
                    <xdr:row>38</xdr:row>
                    <xdr:rowOff>0</xdr:rowOff>
                  </from>
                  <to>
                    <xdr:col>10</xdr:col>
                    <xdr:colOff>95250</xdr:colOff>
                    <xdr:row>39</xdr:row>
                    <xdr:rowOff>38100</xdr:rowOff>
                  </to>
                </anchor>
              </controlPr>
            </control>
          </mc:Choice>
        </mc:AlternateContent>
        <mc:AlternateContent xmlns:mc="http://schemas.openxmlformats.org/markup-compatibility/2006">
          <mc:Choice Requires="x14">
            <control shapeId="2104" r:id="rId43" name="Check Box 56">
              <controlPr defaultSize="0" autoFill="0" autoLine="0" autoPict="0">
                <anchor moveWithCells="1">
                  <from>
                    <xdr:col>9</xdr:col>
                    <xdr:colOff>469900</xdr:colOff>
                    <xdr:row>41</xdr:row>
                    <xdr:rowOff>0</xdr:rowOff>
                  </from>
                  <to>
                    <xdr:col>10</xdr:col>
                    <xdr:colOff>95250</xdr:colOff>
                    <xdr:row>42</xdr:row>
                    <xdr:rowOff>38100</xdr:rowOff>
                  </to>
                </anchor>
              </controlPr>
            </control>
          </mc:Choice>
        </mc:AlternateContent>
        <mc:AlternateContent xmlns:mc="http://schemas.openxmlformats.org/markup-compatibility/2006">
          <mc:Choice Requires="x14">
            <control shapeId="2105" r:id="rId44" name="Check Box 57">
              <controlPr defaultSize="0" autoFill="0" autoLine="0" autoPict="0">
                <anchor moveWithCells="1">
                  <from>
                    <xdr:col>9</xdr:col>
                    <xdr:colOff>469900</xdr:colOff>
                    <xdr:row>46</xdr:row>
                    <xdr:rowOff>0</xdr:rowOff>
                  </from>
                  <to>
                    <xdr:col>10</xdr:col>
                    <xdr:colOff>95250</xdr:colOff>
                    <xdr:row>47</xdr:row>
                    <xdr:rowOff>38100</xdr:rowOff>
                  </to>
                </anchor>
              </controlPr>
            </control>
          </mc:Choice>
        </mc:AlternateContent>
        <mc:AlternateContent xmlns:mc="http://schemas.openxmlformats.org/markup-compatibility/2006">
          <mc:Choice Requires="x14">
            <control shapeId="2106" r:id="rId45" name="Check Box 58">
              <controlPr defaultSize="0" autoFill="0" autoLine="0" autoPict="0">
                <anchor moveWithCells="1">
                  <from>
                    <xdr:col>9</xdr:col>
                    <xdr:colOff>469900</xdr:colOff>
                    <xdr:row>48</xdr:row>
                    <xdr:rowOff>0</xdr:rowOff>
                  </from>
                  <to>
                    <xdr:col>10</xdr:col>
                    <xdr:colOff>95250</xdr:colOff>
                    <xdr:row>49</xdr:row>
                    <xdr:rowOff>38100</xdr:rowOff>
                  </to>
                </anchor>
              </controlPr>
            </control>
          </mc:Choice>
        </mc:AlternateContent>
        <mc:AlternateContent xmlns:mc="http://schemas.openxmlformats.org/markup-compatibility/2006">
          <mc:Choice Requires="x14">
            <control shapeId="2107" r:id="rId46" name="Check Box 59">
              <controlPr defaultSize="0" autoFill="0" autoLine="0" autoPict="0">
                <anchor moveWithCells="1">
                  <from>
                    <xdr:col>9</xdr:col>
                    <xdr:colOff>469900</xdr:colOff>
                    <xdr:row>51</xdr:row>
                    <xdr:rowOff>0</xdr:rowOff>
                  </from>
                  <to>
                    <xdr:col>10</xdr:col>
                    <xdr:colOff>95250</xdr:colOff>
                    <xdr:row>52</xdr:row>
                    <xdr:rowOff>38100</xdr:rowOff>
                  </to>
                </anchor>
              </controlPr>
            </control>
          </mc:Choice>
        </mc:AlternateContent>
        <mc:AlternateContent xmlns:mc="http://schemas.openxmlformats.org/markup-compatibility/2006">
          <mc:Choice Requires="x14">
            <control shapeId="2108" r:id="rId47" name="Check Box 60">
              <controlPr defaultSize="0" autoFill="0" autoLine="0" autoPict="0">
                <anchor moveWithCells="1">
                  <from>
                    <xdr:col>9</xdr:col>
                    <xdr:colOff>469900</xdr:colOff>
                    <xdr:row>53</xdr:row>
                    <xdr:rowOff>0</xdr:rowOff>
                  </from>
                  <to>
                    <xdr:col>10</xdr:col>
                    <xdr:colOff>95250</xdr:colOff>
                    <xdr:row>54</xdr:row>
                    <xdr:rowOff>38100</xdr:rowOff>
                  </to>
                </anchor>
              </controlPr>
            </control>
          </mc:Choice>
        </mc:AlternateContent>
        <mc:AlternateContent xmlns:mc="http://schemas.openxmlformats.org/markup-compatibility/2006">
          <mc:Choice Requires="x14">
            <control shapeId="2109" r:id="rId48" name="Check Box 61">
              <controlPr defaultSize="0" autoFill="0" autoLine="0" autoPict="0">
                <anchor moveWithCells="1">
                  <from>
                    <xdr:col>9</xdr:col>
                    <xdr:colOff>469900</xdr:colOff>
                    <xdr:row>56</xdr:row>
                    <xdr:rowOff>0</xdr:rowOff>
                  </from>
                  <to>
                    <xdr:col>10</xdr:col>
                    <xdr:colOff>95250</xdr:colOff>
                    <xdr:row>57</xdr:row>
                    <xdr:rowOff>38100</xdr:rowOff>
                  </to>
                </anchor>
              </controlPr>
            </control>
          </mc:Choice>
        </mc:AlternateContent>
        <mc:AlternateContent xmlns:mc="http://schemas.openxmlformats.org/markup-compatibility/2006">
          <mc:Choice Requires="x14">
            <control shapeId="2110" r:id="rId49" name="Check Box 62">
              <controlPr defaultSize="0" autoFill="0" autoLine="0" autoPict="0">
                <anchor moveWithCells="1">
                  <from>
                    <xdr:col>0</xdr:col>
                    <xdr:colOff>469900</xdr:colOff>
                    <xdr:row>59</xdr:row>
                    <xdr:rowOff>0</xdr:rowOff>
                  </from>
                  <to>
                    <xdr:col>1</xdr:col>
                    <xdr:colOff>95250</xdr:colOff>
                    <xdr:row>60</xdr:row>
                    <xdr:rowOff>38100</xdr:rowOff>
                  </to>
                </anchor>
              </controlPr>
            </control>
          </mc:Choice>
        </mc:AlternateContent>
        <mc:AlternateContent xmlns:mc="http://schemas.openxmlformats.org/markup-compatibility/2006">
          <mc:Choice Requires="x14">
            <control shapeId="2111" r:id="rId50" name="Check Box 63">
              <controlPr defaultSize="0" autoFill="0" autoLine="0" autoPict="0">
                <anchor moveWithCells="1">
                  <from>
                    <xdr:col>0</xdr:col>
                    <xdr:colOff>469900</xdr:colOff>
                    <xdr:row>61</xdr:row>
                    <xdr:rowOff>0</xdr:rowOff>
                  </from>
                  <to>
                    <xdr:col>1</xdr:col>
                    <xdr:colOff>95250</xdr:colOff>
                    <xdr:row>62</xdr:row>
                    <xdr:rowOff>38100</xdr:rowOff>
                  </to>
                </anchor>
              </controlPr>
            </control>
          </mc:Choice>
        </mc:AlternateContent>
        <mc:AlternateContent xmlns:mc="http://schemas.openxmlformats.org/markup-compatibility/2006">
          <mc:Choice Requires="x14">
            <control shapeId="2112" r:id="rId51" name="Check Box 64">
              <controlPr defaultSize="0" autoFill="0" autoLine="0" autoPict="0">
                <anchor moveWithCells="1">
                  <from>
                    <xdr:col>0</xdr:col>
                    <xdr:colOff>469900</xdr:colOff>
                    <xdr:row>63</xdr:row>
                    <xdr:rowOff>0</xdr:rowOff>
                  </from>
                  <to>
                    <xdr:col>1</xdr:col>
                    <xdr:colOff>95250</xdr:colOff>
                    <xdr:row>64</xdr:row>
                    <xdr:rowOff>38100</xdr:rowOff>
                  </to>
                </anchor>
              </controlPr>
            </control>
          </mc:Choice>
        </mc:AlternateContent>
        <mc:AlternateContent xmlns:mc="http://schemas.openxmlformats.org/markup-compatibility/2006">
          <mc:Choice Requires="x14">
            <control shapeId="2113" r:id="rId52" name="Check Box 65">
              <controlPr defaultSize="0" autoFill="0" autoLine="0" autoPict="0">
                <anchor moveWithCells="1">
                  <from>
                    <xdr:col>0</xdr:col>
                    <xdr:colOff>469900</xdr:colOff>
                    <xdr:row>65</xdr:row>
                    <xdr:rowOff>0</xdr:rowOff>
                  </from>
                  <to>
                    <xdr:col>1</xdr:col>
                    <xdr:colOff>95250</xdr:colOff>
                    <xdr:row>66</xdr:row>
                    <xdr:rowOff>38100</xdr:rowOff>
                  </to>
                </anchor>
              </controlPr>
            </control>
          </mc:Choice>
        </mc:AlternateContent>
        <mc:AlternateContent xmlns:mc="http://schemas.openxmlformats.org/markup-compatibility/2006">
          <mc:Choice Requires="x14">
            <control shapeId="2114" r:id="rId53" name="Check Box 66">
              <controlPr defaultSize="0" autoFill="0" autoLine="0" autoPict="0">
                <anchor moveWithCells="1">
                  <from>
                    <xdr:col>0</xdr:col>
                    <xdr:colOff>469900</xdr:colOff>
                    <xdr:row>68</xdr:row>
                    <xdr:rowOff>0</xdr:rowOff>
                  </from>
                  <to>
                    <xdr:col>1</xdr:col>
                    <xdr:colOff>95250</xdr:colOff>
                    <xdr:row>69</xdr:row>
                    <xdr:rowOff>38100</xdr:rowOff>
                  </to>
                </anchor>
              </controlPr>
            </control>
          </mc:Choice>
        </mc:AlternateContent>
        <mc:AlternateContent xmlns:mc="http://schemas.openxmlformats.org/markup-compatibility/2006">
          <mc:Choice Requires="x14">
            <control shapeId="2115" r:id="rId54" name="Check Box 67">
              <controlPr defaultSize="0" autoFill="0" autoLine="0" autoPict="0">
                <anchor moveWithCells="1">
                  <from>
                    <xdr:col>0</xdr:col>
                    <xdr:colOff>469900</xdr:colOff>
                    <xdr:row>74</xdr:row>
                    <xdr:rowOff>0</xdr:rowOff>
                  </from>
                  <to>
                    <xdr:col>1</xdr:col>
                    <xdr:colOff>95250</xdr:colOff>
                    <xdr:row>75</xdr:row>
                    <xdr:rowOff>38100</xdr:rowOff>
                  </to>
                </anchor>
              </controlPr>
            </control>
          </mc:Choice>
        </mc:AlternateContent>
        <mc:AlternateContent xmlns:mc="http://schemas.openxmlformats.org/markup-compatibility/2006">
          <mc:Choice Requires="x14">
            <control shapeId="2116" r:id="rId55" name="Check Box 68">
              <controlPr defaultSize="0" autoFill="0" autoLine="0" autoPict="0">
                <anchor moveWithCells="1">
                  <from>
                    <xdr:col>0</xdr:col>
                    <xdr:colOff>469900</xdr:colOff>
                    <xdr:row>77</xdr:row>
                    <xdr:rowOff>0</xdr:rowOff>
                  </from>
                  <to>
                    <xdr:col>1</xdr:col>
                    <xdr:colOff>95250</xdr:colOff>
                    <xdr:row>78</xdr:row>
                    <xdr:rowOff>38100</xdr:rowOff>
                  </to>
                </anchor>
              </controlPr>
            </control>
          </mc:Choice>
        </mc:AlternateContent>
        <mc:AlternateContent xmlns:mc="http://schemas.openxmlformats.org/markup-compatibility/2006">
          <mc:Choice Requires="x14">
            <control shapeId="2117" r:id="rId56" name="Check Box 69">
              <controlPr defaultSize="0" autoFill="0" autoLine="0" autoPict="0">
                <anchor moveWithCells="1">
                  <from>
                    <xdr:col>0</xdr:col>
                    <xdr:colOff>469900</xdr:colOff>
                    <xdr:row>80</xdr:row>
                    <xdr:rowOff>0</xdr:rowOff>
                  </from>
                  <to>
                    <xdr:col>1</xdr:col>
                    <xdr:colOff>95250</xdr:colOff>
                    <xdr:row>81</xdr:row>
                    <xdr:rowOff>38100</xdr:rowOff>
                  </to>
                </anchor>
              </controlPr>
            </control>
          </mc:Choice>
        </mc:AlternateContent>
        <mc:AlternateContent xmlns:mc="http://schemas.openxmlformats.org/markup-compatibility/2006">
          <mc:Choice Requires="x14">
            <control shapeId="2118" r:id="rId57" name="Check Box 70">
              <controlPr defaultSize="0" autoFill="0" autoLine="0" autoPict="0">
                <anchor moveWithCells="1">
                  <from>
                    <xdr:col>0</xdr:col>
                    <xdr:colOff>469900</xdr:colOff>
                    <xdr:row>82</xdr:row>
                    <xdr:rowOff>0</xdr:rowOff>
                  </from>
                  <to>
                    <xdr:col>1</xdr:col>
                    <xdr:colOff>95250</xdr:colOff>
                    <xdr:row>83</xdr:row>
                    <xdr:rowOff>38100</xdr:rowOff>
                  </to>
                </anchor>
              </controlPr>
            </control>
          </mc:Choice>
        </mc:AlternateContent>
        <mc:AlternateContent xmlns:mc="http://schemas.openxmlformats.org/markup-compatibility/2006">
          <mc:Choice Requires="x14">
            <control shapeId="2119" r:id="rId58" name="Check Box 71">
              <controlPr defaultSize="0" autoFill="0" autoLine="0" autoPict="0">
                <anchor moveWithCells="1">
                  <from>
                    <xdr:col>0</xdr:col>
                    <xdr:colOff>469900</xdr:colOff>
                    <xdr:row>85</xdr:row>
                    <xdr:rowOff>0</xdr:rowOff>
                  </from>
                  <to>
                    <xdr:col>1</xdr:col>
                    <xdr:colOff>95250</xdr:colOff>
                    <xdr:row>86</xdr:row>
                    <xdr:rowOff>38100</xdr:rowOff>
                  </to>
                </anchor>
              </controlPr>
            </control>
          </mc:Choice>
        </mc:AlternateContent>
        <mc:AlternateContent xmlns:mc="http://schemas.openxmlformats.org/markup-compatibility/2006">
          <mc:Choice Requires="x14">
            <control shapeId="2120" r:id="rId59" name="Check Box 72">
              <controlPr defaultSize="0" autoFill="0" autoLine="0" autoPict="0">
                <anchor moveWithCells="1">
                  <from>
                    <xdr:col>0</xdr:col>
                    <xdr:colOff>469900</xdr:colOff>
                    <xdr:row>88</xdr:row>
                    <xdr:rowOff>0</xdr:rowOff>
                  </from>
                  <to>
                    <xdr:col>1</xdr:col>
                    <xdr:colOff>95250</xdr:colOff>
                    <xdr:row>89</xdr:row>
                    <xdr:rowOff>38100</xdr:rowOff>
                  </to>
                </anchor>
              </controlPr>
            </control>
          </mc:Choice>
        </mc:AlternateContent>
        <mc:AlternateContent xmlns:mc="http://schemas.openxmlformats.org/markup-compatibility/2006">
          <mc:Choice Requires="x14">
            <control shapeId="2121" r:id="rId60" name="Check Box 73">
              <controlPr defaultSize="0" autoFill="0" autoLine="0" autoPict="0">
                <anchor moveWithCells="1">
                  <from>
                    <xdr:col>0</xdr:col>
                    <xdr:colOff>469900</xdr:colOff>
                    <xdr:row>93</xdr:row>
                    <xdr:rowOff>0</xdr:rowOff>
                  </from>
                  <to>
                    <xdr:col>1</xdr:col>
                    <xdr:colOff>95250</xdr:colOff>
                    <xdr:row>94</xdr:row>
                    <xdr:rowOff>38100</xdr:rowOff>
                  </to>
                </anchor>
              </controlPr>
            </control>
          </mc:Choice>
        </mc:AlternateContent>
        <mc:AlternateContent xmlns:mc="http://schemas.openxmlformats.org/markup-compatibility/2006">
          <mc:Choice Requires="x14">
            <control shapeId="2122" r:id="rId61" name="Check Box 74">
              <controlPr defaultSize="0" autoFill="0" autoLine="0" autoPict="0">
                <anchor moveWithCells="1">
                  <from>
                    <xdr:col>0</xdr:col>
                    <xdr:colOff>469900</xdr:colOff>
                    <xdr:row>96</xdr:row>
                    <xdr:rowOff>0</xdr:rowOff>
                  </from>
                  <to>
                    <xdr:col>1</xdr:col>
                    <xdr:colOff>95250</xdr:colOff>
                    <xdr:row>97</xdr:row>
                    <xdr:rowOff>38100</xdr:rowOff>
                  </to>
                </anchor>
              </controlPr>
            </control>
          </mc:Choice>
        </mc:AlternateContent>
        <mc:AlternateContent xmlns:mc="http://schemas.openxmlformats.org/markup-compatibility/2006">
          <mc:Choice Requires="x14">
            <control shapeId="2123" r:id="rId62" name="Check Box 75">
              <controlPr defaultSize="0" autoFill="0" autoLine="0" autoPict="0">
                <anchor moveWithCells="1">
                  <from>
                    <xdr:col>0</xdr:col>
                    <xdr:colOff>469900</xdr:colOff>
                    <xdr:row>99</xdr:row>
                    <xdr:rowOff>0</xdr:rowOff>
                  </from>
                  <to>
                    <xdr:col>1</xdr:col>
                    <xdr:colOff>95250</xdr:colOff>
                    <xdr:row>100</xdr:row>
                    <xdr:rowOff>38100</xdr:rowOff>
                  </to>
                </anchor>
              </controlPr>
            </control>
          </mc:Choice>
        </mc:AlternateContent>
        <mc:AlternateContent xmlns:mc="http://schemas.openxmlformats.org/markup-compatibility/2006">
          <mc:Choice Requires="x14">
            <control shapeId="2124" r:id="rId63" name="Check Box 76">
              <controlPr defaultSize="0" autoFill="0" autoLine="0" autoPict="0">
                <anchor moveWithCells="1">
                  <from>
                    <xdr:col>0</xdr:col>
                    <xdr:colOff>469900</xdr:colOff>
                    <xdr:row>102</xdr:row>
                    <xdr:rowOff>0</xdr:rowOff>
                  </from>
                  <to>
                    <xdr:col>1</xdr:col>
                    <xdr:colOff>95250</xdr:colOff>
                    <xdr:row>103</xdr:row>
                    <xdr:rowOff>38100</xdr:rowOff>
                  </to>
                </anchor>
              </controlPr>
            </control>
          </mc:Choice>
        </mc:AlternateContent>
        <mc:AlternateContent xmlns:mc="http://schemas.openxmlformats.org/markup-compatibility/2006">
          <mc:Choice Requires="x14">
            <control shapeId="2125" r:id="rId64" name="Check Box 77">
              <controlPr defaultSize="0" autoFill="0" autoLine="0" autoPict="0">
                <anchor moveWithCells="1">
                  <from>
                    <xdr:col>0</xdr:col>
                    <xdr:colOff>469900</xdr:colOff>
                    <xdr:row>106</xdr:row>
                    <xdr:rowOff>0</xdr:rowOff>
                  </from>
                  <to>
                    <xdr:col>1</xdr:col>
                    <xdr:colOff>95250</xdr:colOff>
                    <xdr:row>107</xdr:row>
                    <xdr:rowOff>38100</xdr:rowOff>
                  </to>
                </anchor>
              </controlPr>
            </control>
          </mc:Choice>
        </mc:AlternateContent>
        <mc:AlternateContent xmlns:mc="http://schemas.openxmlformats.org/markup-compatibility/2006">
          <mc:Choice Requires="x14">
            <control shapeId="2126" r:id="rId65" name="Check Box 78">
              <controlPr defaultSize="0" autoFill="0" autoLine="0" autoPict="0">
                <anchor moveWithCells="1">
                  <from>
                    <xdr:col>0</xdr:col>
                    <xdr:colOff>469900</xdr:colOff>
                    <xdr:row>109</xdr:row>
                    <xdr:rowOff>0</xdr:rowOff>
                  </from>
                  <to>
                    <xdr:col>1</xdr:col>
                    <xdr:colOff>95250</xdr:colOff>
                    <xdr:row>110</xdr:row>
                    <xdr:rowOff>38100</xdr:rowOff>
                  </to>
                </anchor>
              </controlPr>
            </control>
          </mc:Choice>
        </mc:AlternateContent>
        <mc:AlternateContent xmlns:mc="http://schemas.openxmlformats.org/markup-compatibility/2006">
          <mc:Choice Requires="x14">
            <control shapeId="2127" r:id="rId66" name="Check Box 79">
              <controlPr defaultSize="0" autoFill="0" autoLine="0" autoPict="0">
                <anchor moveWithCells="1">
                  <from>
                    <xdr:col>0</xdr:col>
                    <xdr:colOff>469900</xdr:colOff>
                    <xdr:row>112</xdr:row>
                    <xdr:rowOff>0</xdr:rowOff>
                  </from>
                  <to>
                    <xdr:col>1</xdr:col>
                    <xdr:colOff>95250</xdr:colOff>
                    <xdr:row>113</xdr:row>
                    <xdr:rowOff>38100</xdr:rowOff>
                  </to>
                </anchor>
              </controlPr>
            </control>
          </mc:Choice>
        </mc:AlternateContent>
        <mc:AlternateContent xmlns:mc="http://schemas.openxmlformats.org/markup-compatibility/2006">
          <mc:Choice Requires="x14">
            <control shapeId="2128" r:id="rId67" name="Check Box 80">
              <controlPr defaultSize="0" autoFill="0" autoLine="0" autoPict="0">
                <anchor moveWithCells="1">
                  <from>
                    <xdr:col>0</xdr:col>
                    <xdr:colOff>469900</xdr:colOff>
                    <xdr:row>115</xdr:row>
                    <xdr:rowOff>0</xdr:rowOff>
                  </from>
                  <to>
                    <xdr:col>1</xdr:col>
                    <xdr:colOff>95250</xdr:colOff>
                    <xdr:row>116</xdr:row>
                    <xdr:rowOff>38100</xdr:rowOff>
                  </to>
                </anchor>
              </controlPr>
            </control>
          </mc:Choice>
        </mc:AlternateContent>
        <mc:AlternateContent xmlns:mc="http://schemas.openxmlformats.org/markup-compatibility/2006">
          <mc:Choice Requires="x14">
            <control shapeId="2129" r:id="rId68" name="Check Box 81">
              <controlPr defaultSize="0" autoFill="0" autoLine="0" autoPict="0">
                <anchor moveWithCells="1">
                  <from>
                    <xdr:col>9</xdr:col>
                    <xdr:colOff>469900</xdr:colOff>
                    <xdr:row>64</xdr:row>
                    <xdr:rowOff>0</xdr:rowOff>
                  </from>
                  <to>
                    <xdr:col>10</xdr:col>
                    <xdr:colOff>95250</xdr:colOff>
                    <xdr:row>65</xdr:row>
                    <xdr:rowOff>38100</xdr:rowOff>
                  </to>
                </anchor>
              </controlPr>
            </control>
          </mc:Choice>
        </mc:AlternateContent>
        <mc:AlternateContent xmlns:mc="http://schemas.openxmlformats.org/markup-compatibility/2006">
          <mc:Choice Requires="x14">
            <control shapeId="2130" r:id="rId69" name="Check Box 82">
              <controlPr defaultSize="0" autoFill="0" autoLine="0" autoPict="0">
                <anchor moveWithCells="1">
                  <from>
                    <xdr:col>9</xdr:col>
                    <xdr:colOff>469900</xdr:colOff>
                    <xdr:row>67</xdr:row>
                    <xdr:rowOff>0</xdr:rowOff>
                  </from>
                  <to>
                    <xdr:col>10</xdr:col>
                    <xdr:colOff>95250</xdr:colOff>
                    <xdr:row>68</xdr:row>
                    <xdr:rowOff>38100</xdr:rowOff>
                  </to>
                </anchor>
              </controlPr>
            </control>
          </mc:Choice>
        </mc:AlternateContent>
        <mc:AlternateContent xmlns:mc="http://schemas.openxmlformats.org/markup-compatibility/2006">
          <mc:Choice Requires="x14">
            <control shapeId="2131" r:id="rId70" name="Check Box 83">
              <controlPr defaultSize="0" autoFill="0" autoLine="0" autoPict="0">
                <anchor moveWithCells="1">
                  <from>
                    <xdr:col>9</xdr:col>
                    <xdr:colOff>469900</xdr:colOff>
                    <xdr:row>70</xdr:row>
                    <xdr:rowOff>0</xdr:rowOff>
                  </from>
                  <to>
                    <xdr:col>10</xdr:col>
                    <xdr:colOff>95250</xdr:colOff>
                    <xdr:row>71</xdr:row>
                    <xdr:rowOff>38100</xdr:rowOff>
                  </to>
                </anchor>
              </controlPr>
            </control>
          </mc:Choice>
        </mc:AlternateContent>
        <mc:AlternateContent xmlns:mc="http://schemas.openxmlformats.org/markup-compatibility/2006">
          <mc:Choice Requires="x14">
            <control shapeId="2132" r:id="rId71" name="Check Box 84">
              <controlPr defaultSize="0" autoFill="0" autoLine="0" autoPict="0">
                <anchor moveWithCells="1">
                  <from>
                    <xdr:col>9</xdr:col>
                    <xdr:colOff>469900</xdr:colOff>
                    <xdr:row>75</xdr:row>
                    <xdr:rowOff>0</xdr:rowOff>
                  </from>
                  <to>
                    <xdr:col>10</xdr:col>
                    <xdr:colOff>95250</xdr:colOff>
                    <xdr:row>76</xdr:row>
                    <xdr:rowOff>38100</xdr:rowOff>
                  </to>
                </anchor>
              </controlPr>
            </control>
          </mc:Choice>
        </mc:AlternateContent>
        <mc:AlternateContent xmlns:mc="http://schemas.openxmlformats.org/markup-compatibility/2006">
          <mc:Choice Requires="x14">
            <control shapeId="2133" r:id="rId72" name="Check Box 85">
              <controlPr defaultSize="0" autoFill="0" autoLine="0" autoPict="0">
                <anchor moveWithCells="1">
                  <from>
                    <xdr:col>9</xdr:col>
                    <xdr:colOff>469900</xdr:colOff>
                    <xdr:row>79</xdr:row>
                    <xdr:rowOff>0</xdr:rowOff>
                  </from>
                  <to>
                    <xdr:col>10</xdr:col>
                    <xdr:colOff>95250</xdr:colOff>
                    <xdr:row>80</xdr:row>
                    <xdr:rowOff>38100</xdr:rowOff>
                  </to>
                </anchor>
              </controlPr>
            </control>
          </mc:Choice>
        </mc:AlternateContent>
        <mc:AlternateContent xmlns:mc="http://schemas.openxmlformats.org/markup-compatibility/2006">
          <mc:Choice Requires="x14">
            <control shapeId="2134" r:id="rId73" name="Check Box 86">
              <controlPr defaultSize="0" autoFill="0" autoLine="0" autoPict="0">
                <anchor moveWithCells="1">
                  <from>
                    <xdr:col>9</xdr:col>
                    <xdr:colOff>469900</xdr:colOff>
                    <xdr:row>83</xdr:row>
                    <xdr:rowOff>0</xdr:rowOff>
                  </from>
                  <to>
                    <xdr:col>10</xdr:col>
                    <xdr:colOff>95250</xdr:colOff>
                    <xdr:row>84</xdr:row>
                    <xdr:rowOff>38100</xdr:rowOff>
                  </to>
                </anchor>
              </controlPr>
            </control>
          </mc:Choice>
        </mc:AlternateContent>
        <mc:AlternateContent xmlns:mc="http://schemas.openxmlformats.org/markup-compatibility/2006">
          <mc:Choice Requires="x14">
            <control shapeId="2135" r:id="rId74" name="Check Box 87">
              <controlPr defaultSize="0" autoFill="0" autoLine="0" autoPict="0">
                <anchor moveWithCells="1">
                  <from>
                    <xdr:col>9</xdr:col>
                    <xdr:colOff>469900</xdr:colOff>
                    <xdr:row>87</xdr:row>
                    <xdr:rowOff>0</xdr:rowOff>
                  </from>
                  <to>
                    <xdr:col>10</xdr:col>
                    <xdr:colOff>95250</xdr:colOff>
                    <xdr:row>88</xdr:row>
                    <xdr:rowOff>38100</xdr:rowOff>
                  </to>
                </anchor>
              </controlPr>
            </control>
          </mc:Choice>
        </mc:AlternateContent>
        <mc:AlternateContent xmlns:mc="http://schemas.openxmlformats.org/markup-compatibility/2006">
          <mc:Choice Requires="x14">
            <control shapeId="2136" r:id="rId75" name="Check Box 88">
              <controlPr defaultSize="0" autoFill="0" autoLine="0" autoPict="0">
                <anchor moveWithCells="1">
                  <from>
                    <xdr:col>9</xdr:col>
                    <xdr:colOff>469900</xdr:colOff>
                    <xdr:row>90</xdr:row>
                    <xdr:rowOff>0</xdr:rowOff>
                  </from>
                  <to>
                    <xdr:col>10</xdr:col>
                    <xdr:colOff>95250</xdr:colOff>
                    <xdr:row>91</xdr:row>
                    <xdr:rowOff>38100</xdr:rowOff>
                  </to>
                </anchor>
              </controlPr>
            </control>
          </mc:Choice>
        </mc:AlternateContent>
        <mc:AlternateContent xmlns:mc="http://schemas.openxmlformats.org/markup-compatibility/2006">
          <mc:Choice Requires="x14">
            <control shapeId="2137" r:id="rId76" name="Check Box 89">
              <controlPr defaultSize="0" autoFill="0" autoLine="0" autoPict="0">
                <anchor moveWithCells="1">
                  <from>
                    <xdr:col>9</xdr:col>
                    <xdr:colOff>469900</xdr:colOff>
                    <xdr:row>93</xdr:row>
                    <xdr:rowOff>0</xdr:rowOff>
                  </from>
                  <to>
                    <xdr:col>10</xdr:col>
                    <xdr:colOff>95250</xdr:colOff>
                    <xdr:row>94</xdr:row>
                    <xdr:rowOff>38100</xdr:rowOff>
                  </to>
                </anchor>
              </controlPr>
            </control>
          </mc:Choice>
        </mc:AlternateContent>
        <mc:AlternateContent xmlns:mc="http://schemas.openxmlformats.org/markup-compatibility/2006">
          <mc:Choice Requires="x14">
            <control shapeId="2138" r:id="rId77" name="Check Box 90">
              <controlPr defaultSize="0" autoFill="0" autoLine="0" autoPict="0">
                <anchor moveWithCells="1">
                  <from>
                    <xdr:col>9</xdr:col>
                    <xdr:colOff>469900</xdr:colOff>
                    <xdr:row>97</xdr:row>
                    <xdr:rowOff>0</xdr:rowOff>
                  </from>
                  <to>
                    <xdr:col>10</xdr:col>
                    <xdr:colOff>95250</xdr:colOff>
                    <xdr:row>98</xdr:row>
                    <xdr:rowOff>38100</xdr:rowOff>
                  </to>
                </anchor>
              </controlPr>
            </control>
          </mc:Choice>
        </mc:AlternateContent>
        <mc:AlternateContent xmlns:mc="http://schemas.openxmlformats.org/markup-compatibility/2006">
          <mc:Choice Requires="x14">
            <control shapeId="2139" r:id="rId78" name="Check Box 91">
              <controlPr defaultSize="0" autoFill="0" autoLine="0" autoPict="0">
                <anchor moveWithCells="1">
                  <from>
                    <xdr:col>9</xdr:col>
                    <xdr:colOff>469900</xdr:colOff>
                    <xdr:row>100</xdr:row>
                    <xdr:rowOff>0</xdr:rowOff>
                  </from>
                  <to>
                    <xdr:col>10</xdr:col>
                    <xdr:colOff>95250</xdr:colOff>
                    <xdr:row>101</xdr:row>
                    <xdr:rowOff>38100</xdr:rowOff>
                  </to>
                </anchor>
              </controlPr>
            </control>
          </mc:Choice>
        </mc:AlternateContent>
        <mc:AlternateContent xmlns:mc="http://schemas.openxmlformats.org/markup-compatibility/2006">
          <mc:Choice Requires="x14">
            <control shapeId="2140" r:id="rId79" name="Check Box 92">
              <controlPr defaultSize="0" autoFill="0" autoLine="0" autoPict="0">
                <anchor moveWithCells="1">
                  <from>
                    <xdr:col>9</xdr:col>
                    <xdr:colOff>469900</xdr:colOff>
                    <xdr:row>104</xdr:row>
                    <xdr:rowOff>0</xdr:rowOff>
                  </from>
                  <to>
                    <xdr:col>10</xdr:col>
                    <xdr:colOff>95250</xdr:colOff>
                    <xdr:row>105</xdr:row>
                    <xdr:rowOff>38100</xdr:rowOff>
                  </to>
                </anchor>
              </controlPr>
            </control>
          </mc:Choice>
        </mc:AlternateContent>
        <mc:AlternateContent xmlns:mc="http://schemas.openxmlformats.org/markup-compatibility/2006">
          <mc:Choice Requires="x14">
            <control shapeId="2141" r:id="rId80" name="Check Box 93">
              <controlPr defaultSize="0" autoFill="0" autoLine="0" autoPict="0">
                <anchor moveWithCells="1">
                  <from>
                    <xdr:col>9</xdr:col>
                    <xdr:colOff>469900</xdr:colOff>
                    <xdr:row>108</xdr:row>
                    <xdr:rowOff>0</xdr:rowOff>
                  </from>
                  <to>
                    <xdr:col>10</xdr:col>
                    <xdr:colOff>95250</xdr:colOff>
                    <xdr:row>109</xdr:row>
                    <xdr:rowOff>38100</xdr:rowOff>
                  </to>
                </anchor>
              </controlPr>
            </control>
          </mc:Choice>
        </mc:AlternateContent>
        <mc:AlternateContent xmlns:mc="http://schemas.openxmlformats.org/markup-compatibility/2006">
          <mc:Choice Requires="x14">
            <control shapeId="2142" r:id="rId81" name="Check Box 94">
              <controlPr defaultSize="0" autoFill="0" autoLine="0" autoPict="0">
                <anchor moveWithCells="1">
                  <from>
                    <xdr:col>9</xdr:col>
                    <xdr:colOff>469900</xdr:colOff>
                    <xdr:row>110</xdr:row>
                    <xdr:rowOff>0</xdr:rowOff>
                  </from>
                  <to>
                    <xdr:col>10</xdr:col>
                    <xdr:colOff>95250</xdr:colOff>
                    <xdr:row>111</xdr:row>
                    <xdr:rowOff>38100</xdr:rowOff>
                  </to>
                </anchor>
              </controlPr>
            </control>
          </mc:Choice>
        </mc:AlternateContent>
        <mc:AlternateContent xmlns:mc="http://schemas.openxmlformats.org/markup-compatibility/2006">
          <mc:Choice Requires="x14">
            <control shapeId="2143" r:id="rId82" name="Check Box 95">
              <controlPr defaultSize="0" autoFill="0" autoLine="0" autoPict="0">
                <anchor moveWithCells="1">
                  <from>
                    <xdr:col>9</xdr:col>
                    <xdr:colOff>469900</xdr:colOff>
                    <xdr:row>111</xdr:row>
                    <xdr:rowOff>146050</xdr:rowOff>
                  </from>
                  <to>
                    <xdr:col>10</xdr:col>
                    <xdr:colOff>95250</xdr:colOff>
                    <xdr:row>113</xdr:row>
                    <xdr:rowOff>19050</xdr:rowOff>
                  </to>
                </anchor>
              </controlPr>
            </control>
          </mc:Choice>
        </mc:AlternateContent>
        <mc:AlternateContent xmlns:mc="http://schemas.openxmlformats.org/markup-compatibility/2006">
          <mc:Choice Requires="x14">
            <control shapeId="2144" r:id="rId83" name="Check Box 96">
              <controlPr defaultSize="0" autoFill="0" autoLine="0" autoPict="0">
                <anchor moveWithCells="1">
                  <from>
                    <xdr:col>0</xdr:col>
                    <xdr:colOff>469900</xdr:colOff>
                    <xdr:row>120</xdr:row>
                    <xdr:rowOff>0</xdr:rowOff>
                  </from>
                  <to>
                    <xdr:col>1</xdr:col>
                    <xdr:colOff>95250</xdr:colOff>
                    <xdr:row>121</xdr:row>
                    <xdr:rowOff>38100</xdr:rowOff>
                  </to>
                </anchor>
              </controlPr>
            </control>
          </mc:Choice>
        </mc:AlternateContent>
        <mc:AlternateContent xmlns:mc="http://schemas.openxmlformats.org/markup-compatibility/2006">
          <mc:Choice Requires="x14">
            <control shapeId="2145" r:id="rId84" name="Check Box 97">
              <controlPr defaultSize="0" autoFill="0" autoLine="0" autoPict="0">
                <anchor moveWithCells="1">
                  <from>
                    <xdr:col>0</xdr:col>
                    <xdr:colOff>469900</xdr:colOff>
                    <xdr:row>124</xdr:row>
                    <xdr:rowOff>0</xdr:rowOff>
                  </from>
                  <to>
                    <xdr:col>1</xdr:col>
                    <xdr:colOff>95250</xdr:colOff>
                    <xdr:row>125</xdr:row>
                    <xdr:rowOff>38100</xdr:rowOff>
                  </to>
                </anchor>
              </controlPr>
            </control>
          </mc:Choice>
        </mc:AlternateContent>
        <mc:AlternateContent xmlns:mc="http://schemas.openxmlformats.org/markup-compatibility/2006">
          <mc:Choice Requires="x14">
            <control shapeId="2146" r:id="rId85" name="Check Box 98">
              <controlPr defaultSize="0" autoFill="0" autoLine="0" autoPict="0">
                <anchor moveWithCells="1">
                  <from>
                    <xdr:col>0</xdr:col>
                    <xdr:colOff>469900</xdr:colOff>
                    <xdr:row>127</xdr:row>
                    <xdr:rowOff>0</xdr:rowOff>
                  </from>
                  <to>
                    <xdr:col>1</xdr:col>
                    <xdr:colOff>95250</xdr:colOff>
                    <xdr:row>128</xdr:row>
                    <xdr:rowOff>38100</xdr:rowOff>
                  </to>
                </anchor>
              </controlPr>
            </control>
          </mc:Choice>
        </mc:AlternateContent>
        <mc:AlternateContent xmlns:mc="http://schemas.openxmlformats.org/markup-compatibility/2006">
          <mc:Choice Requires="x14">
            <control shapeId="2147" r:id="rId86" name="Check Box 99">
              <controlPr defaultSize="0" autoFill="0" autoLine="0" autoPict="0">
                <anchor moveWithCells="1">
                  <from>
                    <xdr:col>0</xdr:col>
                    <xdr:colOff>469900</xdr:colOff>
                    <xdr:row>129</xdr:row>
                    <xdr:rowOff>0</xdr:rowOff>
                  </from>
                  <to>
                    <xdr:col>1</xdr:col>
                    <xdr:colOff>95250</xdr:colOff>
                    <xdr:row>130</xdr:row>
                    <xdr:rowOff>38100</xdr:rowOff>
                  </to>
                </anchor>
              </controlPr>
            </control>
          </mc:Choice>
        </mc:AlternateContent>
        <mc:AlternateContent xmlns:mc="http://schemas.openxmlformats.org/markup-compatibility/2006">
          <mc:Choice Requires="x14">
            <control shapeId="2148" r:id="rId87" name="Check Box 100">
              <controlPr defaultSize="0" autoFill="0" autoLine="0" autoPict="0">
                <anchor moveWithCells="1">
                  <from>
                    <xdr:col>0</xdr:col>
                    <xdr:colOff>469900</xdr:colOff>
                    <xdr:row>132</xdr:row>
                    <xdr:rowOff>0</xdr:rowOff>
                  </from>
                  <to>
                    <xdr:col>1</xdr:col>
                    <xdr:colOff>95250</xdr:colOff>
                    <xdr:row>133</xdr:row>
                    <xdr:rowOff>38100</xdr:rowOff>
                  </to>
                </anchor>
              </controlPr>
            </control>
          </mc:Choice>
        </mc:AlternateContent>
        <mc:AlternateContent xmlns:mc="http://schemas.openxmlformats.org/markup-compatibility/2006">
          <mc:Choice Requires="x14">
            <control shapeId="2149" r:id="rId88" name="Check Box 101">
              <controlPr defaultSize="0" autoFill="0" autoLine="0" autoPict="0">
                <anchor moveWithCells="1">
                  <from>
                    <xdr:col>0</xdr:col>
                    <xdr:colOff>469900</xdr:colOff>
                    <xdr:row>135</xdr:row>
                    <xdr:rowOff>0</xdr:rowOff>
                  </from>
                  <to>
                    <xdr:col>1</xdr:col>
                    <xdr:colOff>95250</xdr:colOff>
                    <xdr:row>136</xdr:row>
                    <xdr:rowOff>38100</xdr:rowOff>
                  </to>
                </anchor>
              </controlPr>
            </control>
          </mc:Choice>
        </mc:AlternateContent>
        <mc:AlternateContent xmlns:mc="http://schemas.openxmlformats.org/markup-compatibility/2006">
          <mc:Choice Requires="x14">
            <control shapeId="2150" r:id="rId89" name="Check Box 102">
              <controlPr defaultSize="0" autoFill="0" autoLine="0" autoPict="0">
                <anchor moveWithCells="1">
                  <from>
                    <xdr:col>0</xdr:col>
                    <xdr:colOff>469900</xdr:colOff>
                    <xdr:row>137</xdr:row>
                    <xdr:rowOff>0</xdr:rowOff>
                  </from>
                  <to>
                    <xdr:col>1</xdr:col>
                    <xdr:colOff>95250</xdr:colOff>
                    <xdr:row>138</xdr:row>
                    <xdr:rowOff>38100</xdr:rowOff>
                  </to>
                </anchor>
              </controlPr>
            </control>
          </mc:Choice>
        </mc:AlternateContent>
        <mc:AlternateContent xmlns:mc="http://schemas.openxmlformats.org/markup-compatibility/2006">
          <mc:Choice Requires="x14">
            <control shapeId="2151" r:id="rId90" name="Check Box 103">
              <controlPr defaultSize="0" autoFill="0" autoLine="0" autoPict="0">
                <anchor moveWithCells="1">
                  <from>
                    <xdr:col>0</xdr:col>
                    <xdr:colOff>469900</xdr:colOff>
                    <xdr:row>142</xdr:row>
                    <xdr:rowOff>0</xdr:rowOff>
                  </from>
                  <to>
                    <xdr:col>1</xdr:col>
                    <xdr:colOff>95250</xdr:colOff>
                    <xdr:row>143</xdr:row>
                    <xdr:rowOff>38100</xdr:rowOff>
                  </to>
                </anchor>
              </controlPr>
            </control>
          </mc:Choice>
        </mc:AlternateContent>
        <mc:AlternateContent xmlns:mc="http://schemas.openxmlformats.org/markup-compatibility/2006">
          <mc:Choice Requires="x14">
            <control shapeId="2152" r:id="rId91" name="Check Box 104">
              <controlPr defaultSize="0" autoFill="0" autoLine="0" autoPict="0">
                <anchor moveWithCells="1">
                  <from>
                    <xdr:col>0</xdr:col>
                    <xdr:colOff>469900</xdr:colOff>
                    <xdr:row>144</xdr:row>
                    <xdr:rowOff>0</xdr:rowOff>
                  </from>
                  <to>
                    <xdr:col>1</xdr:col>
                    <xdr:colOff>95250</xdr:colOff>
                    <xdr:row>145</xdr:row>
                    <xdr:rowOff>38100</xdr:rowOff>
                  </to>
                </anchor>
              </controlPr>
            </control>
          </mc:Choice>
        </mc:AlternateContent>
        <mc:AlternateContent xmlns:mc="http://schemas.openxmlformats.org/markup-compatibility/2006">
          <mc:Choice Requires="x14">
            <control shapeId="2153" r:id="rId92" name="Check Box 105">
              <controlPr defaultSize="0" autoFill="0" autoLine="0" autoPict="0">
                <anchor moveWithCells="1">
                  <from>
                    <xdr:col>0</xdr:col>
                    <xdr:colOff>469900</xdr:colOff>
                    <xdr:row>146</xdr:row>
                    <xdr:rowOff>0</xdr:rowOff>
                  </from>
                  <to>
                    <xdr:col>1</xdr:col>
                    <xdr:colOff>95250</xdr:colOff>
                    <xdr:row>147</xdr:row>
                    <xdr:rowOff>38100</xdr:rowOff>
                  </to>
                </anchor>
              </controlPr>
            </control>
          </mc:Choice>
        </mc:AlternateContent>
        <mc:AlternateContent xmlns:mc="http://schemas.openxmlformats.org/markup-compatibility/2006">
          <mc:Choice Requires="x14">
            <control shapeId="2155" r:id="rId93" name="Check Box 107">
              <controlPr defaultSize="0" autoFill="0" autoLine="0" autoPict="0">
                <anchor moveWithCells="1">
                  <from>
                    <xdr:col>0</xdr:col>
                    <xdr:colOff>469900</xdr:colOff>
                    <xdr:row>148</xdr:row>
                    <xdr:rowOff>0</xdr:rowOff>
                  </from>
                  <to>
                    <xdr:col>1</xdr:col>
                    <xdr:colOff>95250</xdr:colOff>
                    <xdr:row>149</xdr:row>
                    <xdr:rowOff>38100</xdr:rowOff>
                  </to>
                </anchor>
              </controlPr>
            </control>
          </mc:Choice>
        </mc:AlternateContent>
        <mc:AlternateContent xmlns:mc="http://schemas.openxmlformats.org/markup-compatibility/2006">
          <mc:Choice Requires="x14">
            <control shapeId="2156" r:id="rId94" name="Check Box 108">
              <controlPr defaultSize="0" autoFill="0" autoLine="0" autoPict="0">
                <anchor moveWithCells="1">
                  <from>
                    <xdr:col>0</xdr:col>
                    <xdr:colOff>469900</xdr:colOff>
                    <xdr:row>150</xdr:row>
                    <xdr:rowOff>0</xdr:rowOff>
                  </from>
                  <to>
                    <xdr:col>1</xdr:col>
                    <xdr:colOff>95250</xdr:colOff>
                    <xdr:row>151</xdr:row>
                    <xdr:rowOff>38100</xdr:rowOff>
                  </to>
                </anchor>
              </controlPr>
            </control>
          </mc:Choice>
        </mc:AlternateContent>
        <mc:AlternateContent xmlns:mc="http://schemas.openxmlformats.org/markup-compatibility/2006">
          <mc:Choice Requires="x14">
            <control shapeId="2157" r:id="rId95" name="Check Box 109">
              <controlPr defaultSize="0" autoFill="0" autoLine="0" autoPict="0">
                <anchor moveWithCells="1">
                  <from>
                    <xdr:col>0</xdr:col>
                    <xdr:colOff>469900</xdr:colOff>
                    <xdr:row>155</xdr:row>
                    <xdr:rowOff>0</xdr:rowOff>
                  </from>
                  <to>
                    <xdr:col>1</xdr:col>
                    <xdr:colOff>95250</xdr:colOff>
                    <xdr:row>156</xdr:row>
                    <xdr:rowOff>38100</xdr:rowOff>
                  </to>
                </anchor>
              </controlPr>
            </control>
          </mc:Choice>
        </mc:AlternateContent>
        <mc:AlternateContent xmlns:mc="http://schemas.openxmlformats.org/markup-compatibility/2006">
          <mc:Choice Requires="x14">
            <control shapeId="2158" r:id="rId96" name="Check Box 110">
              <controlPr defaultSize="0" autoFill="0" autoLine="0" autoPict="0">
                <anchor moveWithCells="1">
                  <from>
                    <xdr:col>0</xdr:col>
                    <xdr:colOff>469900</xdr:colOff>
                    <xdr:row>158</xdr:row>
                    <xdr:rowOff>0</xdr:rowOff>
                  </from>
                  <to>
                    <xdr:col>1</xdr:col>
                    <xdr:colOff>95250</xdr:colOff>
                    <xdr:row>159</xdr:row>
                    <xdr:rowOff>38100</xdr:rowOff>
                  </to>
                </anchor>
              </controlPr>
            </control>
          </mc:Choice>
        </mc:AlternateContent>
        <mc:AlternateContent xmlns:mc="http://schemas.openxmlformats.org/markup-compatibility/2006">
          <mc:Choice Requires="x14">
            <control shapeId="2159" r:id="rId97" name="Check Box 111">
              <controlPr defaultSize="0" autoFill="0" autoLine="0" autoPict="0">
                <anchor moveWithCells="1">
                  <from>
                    <xdr:col>0</xdr:col>
                    <xdr:colOff>469900</xdr:colOff>
                    <xdr:row>161</xdr:row>
                    <xdr:rowOff>0</xdr:rowOff>
                  </from>
                  <to>
                    <xdr:col>1</xdr:col>
                    <xdr:colOff>95250</xdr:colOff>
                    <xdr:row>162</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57"/>
  <sheetViews>
    <sheetView showGridLines="0" view="pageLayout" zoomScaleNormal="100" workbookViewId="0">
      <selection activeCell="D31" sqref="D31"/>
    </sheetView>
  </sheetViews>
  <sheetFormatPr defaultColWidth="0" defaultRowHeight="13" zeroHeight="1" x14ac:dyDescent="0.2"/>
  <cols>
    <col min="1" max="1" width="9" style="2" customWidth="1"/>
    <col min="2" max="3" width="19.90625" style="2" customWidth="1"/>
    <col min="4" max="4" width="20.453125" style="2" bestFit="1" customWidth="1"/>
    <col min="5" max="5" width="9" style="2" hidden="1" customWidth="1"/>
    <col min="6" max="7" width="9" style="2" customWidth="1"/>
    <col min="8" max="16384" width="9" style="2" hidden="1"/>
  </cols>
  <sheetData>
    <row r="1" spans="2:5" x14ac:dyDescent="0.2"/>
    <row r="2" spans="2:5" ht="21" customHeight="1" x14ac:dyDescent="0.2">
      <c r="B2" s="34" t="s">
        <v>331</v>
      </c>
    </row>
    <row r="3" spans="2:5" x14ac:dyDescent="0.2">
      <c r="B3" s="23" t="s">
        <v>340</v>
      </c>
      <c r="C3" s="16" t="str">
        <f>IF(E3=1,"",VLOOKUP(E3,'Sheet1 (2)'!A2:B49,2))</f>
        <v/>
      </c>
      <c r="E3" s="2">
        <v>1</v>
      </c>
    </row>
    <row r="4" spans="2:5" x14ac:dyDescent="0.2">
      <c r="B4" s="22" t="s">
        <v>289</v>
      </c>
      <c r="C4" s="16" t="str">
        <f>IF(施設概要入力シート!B7="","",施設概要入力シート!B7)</f>
        <v/>
      </c>
      <c r="D4" s="32"/>
      <c r="E4" s="15"/>
    </row>
    <row r="5" spans="2:5" x14ac:dyDescent="0.2">
      <c r="B5" s="22" t="s">
        <v>290</v>
      </c>
      <c r="C5" s="16" t="str">
        <f>IF(施設概要入力シート!B9="","",施設概要入力シート!B9)</f>
        <v/>
      </c>
      <c r="D5" s="32"/>
      <c r="E5" s="15"/>
    </row>
    <row r="6" spans="2:5" x14ac:dyDescent="0.2">
      <c r="B6" s="22" t="s">
        <v>293</v>
      </c>
      <c r="C6" s="16" t="str">
        <f>IF(施設概要入力シート!B11="","",施設概要入力シート!B11)</f>
        <v/>
      </c>
      <c r="D6" s="32"/>
      <c r="E6" s="15"/>
    </row>
    <row r="7" spans="2:5" x14ac:dyDescent="0.2">
      <c r="B7" s="22" t="s">
        <v>335</v>
      </c>
      <c r="C7" s="16" t="str">
        <f>IF(施設概要入力シート!B13="","",施設概要入力シート!B13)</f>
        <v/>
      </c>
      <c r="D7" s="33"/>
      <c r="E7" s="29"/>
    </row>
    <row r="8" spans="2:5" x14ac:dyDescent="0.2">
      <c r="B8" s="10" t="s">
        <v>336</v>
      </c>
      <c r="C8" s="24" t="str">
        <f>IF('Sheet1 (2)'!P3=TRUE,"特定機能病院",IF('Sheet1 (2)'!P3=FALSE,"-"))</f>
        <v>-</v>
      </c>
      <c r="D8" s="25"/>
      <c r="E8" s="25"/>
    </row>
    <row r="9" spans="2:5" x14ac:dyDescent="0.2">
      <c r="C9" s="26" t="str">
        <f>IF('Sheet1 (2)'!P4=TRUE,"地域医療⽀援病院",IF('Sheet1 (2)'!P4=FALSE,"-"))</f>
        <v>-</v>
      </c>
      <c r="D9" s="27"/>
      <c r="E9" s="27"/>
    </row>
    <row r="10" spans="2:5" x14ac:dyDescent="0.2">
      <c r="C10" s="60" t="str">
        <f>IF('Sheet1 (2)'!P5=TRUE,"特定機能病院 地域医療⽀援病院以外の⼀般病院・診療所",IF('Sheet1 (2)'!P5=FALSE,"-"))</f>
        <v>-</v>
      </c>
      <c r="D10" s="27"/>
      <c r="E10" s="27"/>
    </row>
    <row r="11" spans="2:5" x14ac:dyDescent="0.2">
      <c r="C11" s="26" t="str">
        <f>IF('Sheet1 (2)'!P6=TRUE,"がん診療連携拠点病院",IF('Sheet1 (2)'!P6=FALSE,"-"))</f>
        <v>-</v>
      </c>
      <c r="D11" s="27"/>
      <c r="E11" s="27"/>
    </row>
    <row r="12" spans="2:5" ht="13.5" customHeight="1" x14ac:dyDescent="0.2">
      <c r="C12" s="28" t="str">
        <f>IF('Sheet1 (2)'!P7=TRUE,"健診・検診専⽤施設",IF('Sheet1 (2)'!P7=FALSE,"-"))</f>
        <v>-</v>
      </c>
      <c r="D12" s="30"/>
      <c r="E12" s="30"/>
    </row>
    <row r="13" spans="2:5" x14ac:dyDescent="0.2">
      <c r="B13" s="10" t="s">
        <v>337</v>
      </c>
      <c r="C13" s="18" t="str">
        <f>IF(E13=1,"",VLOOKUP(E13,'Sheet1 (2)'!K3:L22,2,FALSE))</f>
        <v/>
      </c>
      <c r="E13" s="2">
        <v>1</v>
      </c>
    </row>
    <row r="14" spans="2:5" x14ac:dyDescent="0.2">
      <c r="B14" s="10" t="s">
        <v>338</v>
      </c>
      <c r="C14" s="18" t="str">
        <f>IF(E14=1,"",VLOOKUP(E14,'Sheet1 (2)'!M2:N82,2,FALSE))</f>
        <v/>
      </c>
      <c r="E14" s="2">
        <v>1</v>
      </c>
    </row>
    <row r="15" spans="2:5" x14ac:dyDescent="0.2">
      <c r="B15" s="10"/>
    </row>
    <row r="16" spans="2:5" ht="21" customHeight="1" x14ac:dyDescent="0.2">
      <c r="B16" s="35" t="s">
        <v>332</v>
      </c>
    </row>
    <row r="17" spans="2:5" x14ac:dyDescent="0.2">
      <c r="B17" s="22" t="s">
        <v>291</v>
      </c>
      <c r="C17" s="31" t="str">
        <f>IF(施設概要入力シート!B28="","",施設概要入力シート!B28)</f>
        <v/>
      </c>
    </row>
    <row r="18" spans="2:5" x14ac:dyDescent="0.2">
      <c r="B18" s="22" t="s">
        <v>292</v>
      </c>
      <c r="C18" s="31" t="str">
        <f>IF(施設概要入力シート!B30="","",施設概要入力シート!B30)</f>
        <v/>
      </c>
    </row>
    <row r="19" spans="2:5" x14ac:dyDescent="0.2">
      <c r="B19" s="22" t="s">
        <v>322</v>
      </c>
      <c r="C19" s="17" t="str">
        <f>IF(E19=1,"",VLOOKUP(E19,'Sheet1 (2)'!C2:D4,2,FALSE))</f>
        <v/>
      </c>
      <c r="E19" s="2">
        <v>1</v>
      </c>
    </row>
    <row r="20" spans="2:5" x14ac:dyDescent="0.2">
      <c r="B20" s="22" t="s">
        <v>323</v>
      </c>
      <c r="C20" s="17" t="str">
        <f>IF(E20=1,"",VLOOKUP(E20,'Sheet1 (2)'!E2:F52,2,FALSE))</f>
        <v/>
      </c>
      <c r="D20" s="14" t="str">
        <f>IFERROR(VLOOKUP(E20,'Sheet1 (2)'!E3:G52,3,FALSE),"")</f>
        <v/>
      </c>
      <c r="E20" s="2">
        <v>1</v>
      </c>
    </row>
    <row r="21" spans="2:5" x14ac:dyDescent="0.2">
      <c r="B21" s="22" t="s">
        <v>324</v>
      </c>
      <c r="C21" s="17" t="str">
        <f>IF(E21=1,"",VLOOKUP(E21,'Sheet1 (2)'!H2:J54,2,FALSE))</f>
        <v/>
      </c>
      <c r="D21" s="14" t="str">
        <f>IFERROR(VLOOKUP(E21,'Sheet1 (2)'!H3:J54,3,FALSE),"未回答")</f>
        <v>未回答</v>
      </c>
      <c r="E21" s="2">
        <v>1</v>
      </c>
    </row>
    <row r="22" spans="2:5" x14ac:dyDescent="0.2">
      <c r="B22" s="10" t="s">
        <v>325</v>
      </c>
      <c r="D22" s="14" t="str">
        <f>IFERROR(VLOOKUP(E22,'Sheet1 (2)'!E5:G54,3,FALSE),"")</f>
        <v/>
      </c>
    </row>
    <row r="23" spans="2:5" ht="14" x14ac:dyDescent="0.2">
      <c r="B23" s="19" t="s">
        <v>326</v>
      </c>
      <c r="C23" s="18" t="str">
        <f>IF(E23=1,"",VLOOKUP(E23,'Sheet1 (2)'!$H$2:$I$54,2,FALSE))</f>
        <v/>
      </c>
      <c r="D23" s="14" t="str">
        <f>IFERROR(VLOOKUP(C23,'Sheet1 (2)'!$I$3:$J$54,2,FALSE),"未回答")</f>
        <v>未回答</v>
      </c>
      <c r="E23" s="15">
        <v>1</v>
      </c>
    </row>
    <row r="24" spans="2:5" ht="14" x14ac:dyDescent="0.2">
      <c r="B24" s="13" t="s">
        <v>314</v>
      </c>
      <c r="C24" s="18" t="str">
        <f>IF(E24=1,"",VLOOKUP(E24,'Sheet1 (2)'!$H$2:$I$54,2,FALSE))</f>
        <v/>
      </c>
      <c r="D24" s="14" t="str">
        <f>IFERROR(VLOOKUP(C24,'Sheet1 (2)'!$I$3:$J$54,2,FALSE),"未回答")</f>
        <v>未回答</v>
      </c>
      <c r="E24" s="15">
        <v>1</v>
      </c>
    </row>
    <row r="25" spans="2:5" ht="14" x14ac:dyDescent="0.2">
      <c r="B25" s="13" t="s">
        <v>315</v>
      </c>
      <c r="C25" s="18" t="str">
        <f>IF(E25=1,"",VLOOKUP(E25,'Sheet1 (2)'!$H$2:$I$54,2,FALSE))</f>
        <v/>
      </c>
      <c r="D25" s="14" t="str">
        <f>IFERROR(VLOOKUP(C25,'Sheet1 (2)'!$I$3:$J$54,2,FALSE),"未回答")</f>
        <v>未回答</v>
      </c>
      <c r="E25" s="15">
        <v>1</v>
      </c>
    </row>
    <row r="26" spans="2:5" ht="14" x14ac:dyDescent="0.2">
      <c r="B26" s="13" t="s">
        <v>316</v>
      </c>
      <c r="C26" s="18" t="str">
        <f>IF(E26=1,"",VLOOKUP(E26,'Sheet1 (2)'!$H$2:$I$54,2,FALSE))</f>
        <v/>
      </c>
      <c r="D26" s="14" t="str">
        <f>IFERROR(VLOOKUP(C26,'Sheet1 (2)'!$I$3:$J$54,2,FALSE),"未回答")</f>
        <v>未回答</v>
      </c>
      <c r="E26" s="15">
        <v>1</v>
      </c>
    </row>
    <row r="27" spans="2:5" ht="14" x14ac:dyDescent="0.2">
      <c r="B27" s="13" t="s">
        <v>317</v>
      </c>
      <c r="C27" s="18" t="str">
        <f>IF(E27=1,"",VLOOKUP(E27,'Sheet1 (2)'!$H$2:$I$54,2,FALSE))</f>
        <v/>
      </c>
      <c r="D27" s="14" t="str">
        <f>IFERROR(VLOOKUP(C27,'Sheet1 (2)'!$I$3:$J$54,2,FALSE),"未回答")</f>
        <v>未回答</v>
      </c>
      <c r="E27" s="15">
        <v>1</v>
      </c>
    </row>
    <row r="28" spans="2:5" ht="14" x14ac:dyDescent="0.2">
      <c r="B28" s="13" t="s">
        <v>318</v>
      </c>
      <c r="C28" s="18" t="str">
        <f>IF(E28=1,"",VLOOKUP(E28,'Sheet1 (2)'!$H$2:$I$54,2,FALSE))</f>
        <v/>
      </c>
      <c r="D28" s="14" t="str">
        <f>IFERROR(VLOOKUP(C28,'Sheet1 (2)'!$I$3:$J$54,2,FALSE),"未回答")</f>
        <v>未回答</v>
      </c>
      <c r="E28" s="15">
        <v>1</v>
      </c>
    </row>
    <row r="29" spans="2:5" ht="14" x14ac:dyDescent="0.2">
      <c r="B29" s="13" t="s">
        <v>319</v>
      </c>
      <c r="C29" s="18" t="str">
        <f>IF(E29=1,"",VLOOKUP(E29,'Sheet1 (2)'!$H$2:$I$54,2,FALSE))</f>
        <v/>
      </c>
      <c r="D29" s="14" t="str">
        <f>IFERROR(VLOOKUP(C29,'Sheet1 (2)'!$I$3:$J$54,2,FALSE),"未回答")</f>
        <v>未回答</v>
      </c>
      <c r="E29" s="15">
        <v>1</v>
      </c>
    </row>
    <row r="30" spans="2:5" ht="14" x14ac:dyDescent="0.2">
      <c r="B30" s="13" t="s">
        <v>320</v>
      </c>
      <c r="C30" s="18" t="str">
        <f>IF(E30=1,"",VLOOKUP(E30,'Sheet1 (2)'!$H$2:$I$54,2,FALSE))</f>
        <v/>
      </c>
      <c r="D30" s="14" t="str">
        <f>IFERROR(VLOOKUP(C30,'Sheet1 (2)'!$I$3:$J$54,2,FALSE),"未回答")</f>
        <v>未回答</v>
      </c>
      <c r="E30" s="15">
        <v>1</v>
      </c>
    </row>
    <row r="31" spans="2:5" x14ac:dyDescent="0.2"/>
    <row r="32" spans="2:5" x14ac:dyDescent="0.2"/>
    <row r="33" spans="2:6" x14ac:dyDescent="0.2"/>
    <row r="34" spans="2:6" x14ac:dyDescent="0.2">
      <c r="E34" s="12"/>
    </row>
    <row r="35" spans="2:6" x14ac:dyDescent="0.2">
      <c r="E35" s="12"/>
    </row>
    <row r="36" spans="2:6" x14ac:dyDescent="0.2">
      <c r="E36" s="12"/>
    </row>
    <row r="37" spans="2:6" x14ac:dyDescent="0.2">
      <c r="E37" s="12"/>
    </row>
    <row r="38" spans="2:6" x14ac:dyDescent="0.2">
      <c r="B38" s="21"/>
      <c r="C38" s="21"/>
      <c r="D38" s="21"/>
      <c r="E38" s="21"/>
      <c r="F38" s="21"/>
    </row>
    <row r="39" spans="2:6" x14ac:dyDescent="0.2"/>
    <row r="40" spans="2:6" x14ac:dyDescent="0.2"/>
    <row r="41" spans="2:6" x14ac:dyDescent="0.2"/>
    <row r="42" spans="2:6" x14ac:dyDescent="0.2"/>
    <row r="43" spans="2:6" x14ac:dyDescent="0.2"/>
    <row r="44" spans="2:6" x14ac:dyDescent="0.2"/>
    <row r="45" spans="2:6" x14ac:dyDescent="0.2"/>
    <row r="46" spans="2:6" x14ac:dyDescent="0.2"/>
    <row r="47" spans="2:6" x14ac:dyDescent="0.2"/>
    <row r="48" spans="2:6" x14ac:dyDescent="0.2"/>
    <row r="49" x14ac:dyDescent="0.2"/>
    <row r="50" x14ac:dyDescent="0.2"/>
    <row r="51" x14ac:dyDescent="0.2"/>
    <row r="52" x14ac:dyDescent="0.2"/>
    <row r="53" x14ac:dyDescent="0.2"/>
    <row r="54" x14ac:dyDescent="0.2"/>
    <row r="55" x14ac:dyDescent="0.2"/>
    <row r="56" x14ac:dyDescent="0.2"/>
    <row r="57" x14ac:dyDescent="0.2"/>
  </sheetData>
  <sheetProtection selectLockedCells="1" selectUnlockedCells="1"/>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6" r:id="rId4" name="Check Box 10">
              <controlPr defaultSize="0" autoFill="0" autoLine="0" autoPict="0">
                <anchor moveWithCells="1">
                  <from>
                    <xdr:col>4</xdr:col>
                    <xdr:colOff>0</xdr:colOff>
                    <xdr:row>36</xdr:row>
                    <xdr:rowOff>114300</xdr:rowOff>
                  </from>
                  <to>
                    <xdr:col>4</xdr:col>
                    <xdr:colOff>0</xdr:colOff>
                    <xdr:row>38</xdr:row>
                    <xdr:rowOff>19050</xdr:rowOff>
                  </to>
                </anchor>
              </controlPr>
            </control>
          </mc:Choice>
        </mc:AlternateContent>
        <mc:AlternateContent xmlns:mc="http://schemas.openxmlformats.org/markup-compatibility/2006">
          <mc:Choice Requires="x14">
            <control shapeId="9227" r:id="rId5" name="Check Box 11">
              <controlPr defaultSize="0" autoFill="0" autoLine="0" autoPict="0">
                <anchor moveWithCells="1">
                  <from>
                    <xdr:col>4</xdr:col>
                    <xdr:colOff>0</xdr:colOff>
                    <xdr:row>37</xdr:row>
                    <xdr:rowOff>114300</xdr:rowOff>
                  </from>
                  <to>
                    <xdr:col>4</xdr:col>
                    <xdr:colOff>0</xdr:colOff>
                    <xdr:row>39</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P117"/>
  <sheetViews>
    <sheetView showGridLines="0" showRowColHeaders="0" view="pageLayout" zoomScale="85" zoomScaleNormal="85" zoomScalePageLayoutView="85" workbookViewId="0">
      <selection activeCell="D3" sqref="D3"/>
    </sheetView>
  </sheetViews>
  <sheetFormatPr defaultColWidth="9" defaultRowHeight="13" x14ac:dyDescent="0.2"/>
  <cols>
    <col min="1" max="6" width="9" style="2"/>
    <col min="7" max="7" width="10.6328125" style="2" customWidth="1"/>
    <col min="8" max="16384" width="9" style="2"/>
  </cols>
  <sheetData>
    <row r="1" spans="1:16" x14ac:dyDescent="0.2">
      <c r="A1" s="1" t="s">
        <v>0</v>
      </c>
      <c r="J1" s="1"/>
    </row>
    <row r="2" spans="1:16" x14ac:dyDescent="0.2">
      <c r="A2" s="1"/>
      <c r="J2" s="2" t="s">
        <v>11</v>
      </c>
    </row>
    <row r="3" spans="1:16" x14ac:dyDescent="0.2">
      <c r="A3" s="2" t="s">
        <v>1</v>
      </c>
    </row>
    <row r="4" spans="1:16" x14ac:dyDescent="0.2">
      <c r="K4" s="2" t="s">
        <v>12</v>
      </c>
    </row>
    <row r="5" spans="1:16" x14ac:dyDescent="0.2">
      <c r="B5" s="2" t="s">
        <v>595</v>
      </c>
    </row>
    <row r="6" spans="1:16" x14ac:dyDescent="0.2">
      <c r="L6" s="2" t="b">
        <v>0</v>
      </c>
      <c r="M6" s="2">
        <v>1</v>
      </c>
    </row>
    <row r="7" spans="1:16" x14ac:dyDescent="0.2">
      <c r="C7" s="2" t="b">
        <v>0</v>
      </c>
      <c r="D7" s="2">
        <v>1</v>
      </c>
      <c r="L7" s="2" t="b">
        <v>0</v>
      </c>
      <c r="M7" s="2">
        <v>1</v>
      </c>
    </row>
    <row r="8" spans="1:16" ht="13.5" thickBot="1" x14ac:dyDescent="0.25">
      <c r="C8" s="2" t="b">
        <v>0</v>
      </c>
      <c r="D8" s="2">
        <v>1</v>
      </c>
      <c r="L8" s="2" t="b">
        <v>0</v>
      </c>
      <c r="M8" s="2">
        <v>2</v>
      </c>
    </row>
    <row r="9" spans="1:16" ht="13.5" thickBot="1" x14ac:dyDescent="0.25">
      <c r="C9" s="2" t="b">
        <v>0</v>
      </c>
      <c r="D9" s="2">
        <v>2</v>
      </c>
      <c r="O9" s="4" t="s">
        <v>46</v>
      </c>
      <c r="P9" s="5">
        <f>SUMIF(L6:L8,TRUE,M6:M8)</f>
        <v>0</v>
      </c>
    </row>
    <row r="10" spans="1:16" ht="13.5" thickBot="1" x14ac:dyDescent="0.25">
      <c r="F10" s="4" t="s">
        <v>46</v>
      </c>
      <c r="G10" s="5">
        <f>SUMIF(C7:C9,TRUE,D7:D9)</f>
        <v>0</v>
      </c>
    </row>
    <row r="13" spans="1:16" x14ac:dyDescent="0.2">
      <c r="J13" s="2" t="s">
        <v>13</v>
      </c>
    </row>
    <row r="14" spans="1:16" x14ac:dyDescent="0.2">
      <c r="A14" s="2" t="s">
        <v>2</v>
      </c>
    </row>
    <row r="15" spans="1:16" x14ac:dyDescent="0.2">
      <c r="K15" s="2" t="s">
        <v>14</v>
      </c>
    </row>
    <row r="16" spans="1:16" x14ac:dyDescent="0.2">
      <c r="B16" s="2" t="s">
        <v>3</v>
      </c>
    </row>
    <row r="17" spans="1:16" x14ac:dyDescent="0.2">
      <c r="L17" s="2" t="b">
        <v>0</v>
      </c>
      <c r="M17" s="2">
        <v>1</v>
      </c>
    </row>
    <row r="18" spans="1:16" x14ac:dyDescent="0.2">
      <c r="C18" s="2" t="b">
        <v>0</v>
      </c>
      <c r="D18" s="2">
        <v>1</v>
      </c>
      <c r="L18" s="2" t="b">
        <v>0</v>
      </c>
      <c r="M18" s="2">
        <v>1</v>
      </c>
    </row>
    <row r="19" spans="1:16" ht="13.5" thickBot="1" x14ac:dyDescent="0.25">
      <c r="C19" s="2" t="b">
        <v>0</v>
      </c>
      <c r="D19" s="2">
        <v>1</v>
      </c>
      <c r="L19" s="2" t="b">
        <v>0</v>
      </c>
      <c r="M19" s="2">
        <v>2</v>
      </c>
    </row>
    <row r="20" spans="1:16" ht="13.5" thickBot="1" x14ac:dyDescent="0.25">
      <c r="C20" s="2" t="b">
        <v>0</v>
      </c>
      <c r="D20" s="2">
        <v>2</v>
      </c>
      <c r="O20" s="4" t="s">
        <v>46</v>
      </c>
      <c r="P20" s="5">
        <f>SUMIF(L17:L19,TRUE,M17:M19)</f>
        <v>0</v>
      </c>
    </row>
    <row r="21" spans="1:16" ht="13.5" thickBot="1" x14ac:dyDescent="0.25">
      <c r="F21" s="4" t="s">
        <v>46</v>
      </c>
      <c r="G21" s="5">
        <f>SUMIF(C18:C20,TRUE,D18:D20)</f>
        <v>0</v>
      </c>
    </row>
    <row r="24" spans="1:16" x14ac:dyDescent="0.2">
      <c r="J24" s="2" t="s">
        <v>15</v>
      </c>
    </row>
    <row r="25" spans="1:16" x14ac:dyDescent="0.2">
      <c r="A25" s="2" t="s">
        <v>4</v>
      </c>
    </row>
    <row r="26" spans="1:16" x14ac:dyDescent="0.2">
      <c r="K26" s="2" t="s">
        <v>16</v>
      </c>
    </row>
    <row r="27" spans="1:16" x14ac:dyDescent="0.2">
      <c r="B27" s="2" t="s">
        <v>5</v>
      </c>
    </row>
    <row r="28" spans="1:16" x14ac:dyDescent="0.2">
      <c r="L28" s="2" t="b">
        <v>0</v>
      </c>
      <c r="M28" s="2">
        <v>1</v>
      </c>
    </row>
    <row r="29" spans="1:16" x14ac:dyDescent="0.2">
      <c r="C29" s="2" t="b">
        <v>0</v>
      </c>
      <c r="D29" s="2">
        <v>1</v>
      </c>
      <c r="L29" s="2" t="b">
        <v>0</v>
      </c>
      <c r="M29" s="2">
        <v>1</v>
      </c>
    </row>
    <row r="30" spans="1:16" ht="13.5" thickBot="1" x14ac:dyDescent="0.25">
      <c r="C30" s="2" t="b">
        <v>0</v>
      </c>
      <c r="D30" s="2">
        <v>1</v>
      </c>
      <c r="L30" s="2" t="b">
        <v>0</v>
      </c>
      <c r="M30" s="2">
        <v>2</v>
      </c>
    </row>
    <row r="31" spans="1:16" ht="13.5" thickBot="1" x14ac:dyDescent="0.25">
      <c r="C31" s="2" t="b">
        <v>0</v>
      </c>
      <c r="D31" s="2">
        <v>2</v>
      </c>
      <c r="O31" s="4" t="s">
        <v>46</v>
      </c>
      <c r="P31" s="5">
        <f>SUMIF(L28:L30,TRUE,M28:M30)</f>
        <v>0</v>
      </c>
    </row>
    <row r="32" spans="1:16" ht="13.5" thickBot="1" x14ac:dyDescent="0.25">
      <c r="F32" s="4" t="s">
        <v>46</v>
      </c>
      <c r="G32" s="5">
        <f>SUMIF(C29:C31,TRUE,D29:D31)</f>
        <v>0</v>
      </c>
    </row>
    <row r="35" spans="1:16" x14ac:dyDescent="0.2">
      <c r="J35" s="2" t="s">
        <v>17</v>
      </c>
    </row>
    <row r="36" spans="1:16" x14ac:dyDescent="0.2">
      <c r="A36" s="2" t="s">
        <v>6</v>
      </c>
    </row>
    <row r="37" spans="1:16" x14ac:dyDescent="0.2">
      <c r="K37" s="2" t="s">
        <v>18</v>
      </c>
    </row>
    <row r="38" spans="1:16" x14ac:dyDescent="0.2">
      <c r="B38" s="2" t="s">
        <v>7</v>
      </c>
    </row>
    <row r="39" spans="1:16" x14ac:dyDescent="0.2">
      <c r="L39" s="2" t="b">
        <v>0</v>
      </c>
      <c r="M39" s="2">
        <v>1</v>
      </c>
    </row>
    <row r="40" spans="1:16" x14ac:dyDescent="0.2">
      <c r="C40" s="2" t="b">
        <v>0</v>
      </c>
      <c r="D40" s="2">
        <v>1</v>
      </c>
      <c r="L40" s="2" t="b">
        <v>0</v>
      </c>
      <c r="M40" s="2">
        <v>1</v>
      </c>
    </row>
    <row r="41" spans="1:16" ht="13.5" thickBot="1" x14ac:dyDescent="0.25">
      <c r="C41" s="2" t="b">
        <v>0</v>
      </c>
      <c r="D41" s="2">
        <v>1</v>
      </c>
      <c r="L41" s="2" t="b">
        <v>0</v>
      </c>
      <c r="M41" s="2">
        <v>2</v>
      </c>
    </row>
    <row r="42" spans="1:16" ht="13.5" thickBot="1" x14ac:dyDescent="0.25">
      <c r="C42" s="2" t="b">
        <v>0</v>
      </c>
      <c r="D42" s="2">
        <v>2</v>
      </c>
      <c r="O42" s="4" t="s">
        <v>46</v>
      </c>
      <c r="P42" s="5">
        <f>SUMIF(L39:L41,TRUE,M39:M41)</f>
        <v>0</v>
      </c>
    </row>
    <row r="43" spans="1:16" ht="13.5" thickBot="1" x14ac:dyDescent="0.25">
      <c r="F43" s="4" t="s">
        <v>46</v>
      </c>
      <c r="G43" s="5">
        <f>SUMIF(C40:C42,TRUE,D40:D42)</f>
        <v>0</v>
      </c>
    </row>
    <row r="46" spans="1:16" x14ac:dyDescent="0.2">
      <c r="J46" s="2" t="s">
        <v>19</v>
      </c>
    </row>
    <row r="47" spans="1:16" x14ac:dyDescent="0.2">
      <c r="A47" s="2" t="s">
        <v>8</v>
      </c>
    </row>
    <row r="48" spans="1:16" x14ac:dyDescent="0.2">
      <c r="K48" s="2" t="s">
        <v>20</v>
      </c>
    </row>
    <row r="49" spans="1:16" x14ac:dyDescent="0.2">
      <c r="B49" s="2" t="s">
        <v>10</v>
      </c>
    </row>
    <row r="50" spans="1:16" x14ac:dyDescent="0.2">
      <c r="B50" s="2" t="s">
        <v>9</v>
      </c>
      <c r="L50" s="2" t="b">
        <v>0</v>
      </c>
      <c r="M50" s="2">
        <v>1</v>
      </c>
    </row>
    <row r="51" spans="1:16" x14ac:dyDescent="0.2">
      <c r="L51" s="2" t="b">
        <v>0</v>
      </c>
      <c r="M51" s="2">
        <v>1</v>
      </c>
    </row>
    <row r="52" spans="1:16" ht="13.5" thickBot="1" x14ac:dyDescent="0.25">
      <c r="C52" s="2" t="b">
        <v>0</v>
      </c>
      <c r="D52" s="2">
        <v>1</v>
      </c>
      <c r="L52" s="2" t="b">
        <v>0</v>
      </c>
      <c r="M52" s="2">
        <v>2</v>
      </c>
    </row>
    <row r="53" spans="1:16" ht="13.5" thickBot="1" x14ac:dyDescent="0.25">
      <c r="C53" s="2" t="b">
        <v>0</v>
      </c>
      <c r="D53" s="2">
        <v>1</v>
      </c>
      <c r="O53" s="4" t="s">
        <v>46</v>
      </c>
      <c r="P53" s="5">
        <f>SUMIF(L50:L52,TRUE,M50:M52)</f>
        <v>0</v>
      </c>
    </row>
    <row r="54" spans="1:16" ht="13.5" thickBot="1" x14ac:dyDescent="0.25">
      <c r="C54" s="2" t="b">
        <v>0</v>
      </c>
      <c r="D54" s="2">
        <v>2</v>
      </c>
    </row>
    <row r="55" spans="1:16" ht="13.5" thickBot="1" x14ac:dyDescent="0.25">
      <c r="F55" s="4" t="s">
        <v>46</v>
      </c>
      <c r="G55" s="5">
        <f>SUMIF(C52:C54,TRUE,D52:D54)</f>
        <v>0</v>
      </c>
    </row>
    <row r="61" spans="1:16" x14ac:dyDescent="0.2">
      <c r="A61" s="2" t="s">
        <v>21</v>
      </c>
    </row>
    <row r="63" spans="1:16" x14ac:dyDescent="0.2">
      <c r="B63" s="2" t="s">
        <v>22</v>
      </c>
    </row>
    <row r="64" spans="1:16" x14ac:dyDescent="0.2">
      <c r="B64" s="2" t="s">
        <v>597</v>
      </c>
    </row>
    <row r="66" spans="1:7" x14ac:dyDescent="0.2">
      <c r="C66" s="2" t="b">
        <v>0</v>
      </c>
      <c r="D66" s="2">
        <v>1</v>
      </c>
    </row>
    <row r="67" spans="1:7" x14ac:dyDescent="0.2">
      <c r="C67" s="2" t="b">
        <v>0</v>
      </c>
      <c r="D67" s="2">
        <v>1</v>
      </c>
    </row>
    <row r="68" spans="1:7" ht="13.5" thickBot="1" x14ac:dyDescent="0.25">
      <c r="C68" s="2" t="b">
        <v>0</v>
      </c>
      <c r="D68" s="2">
        <v>2</v>
      </c>
    </row>
    <row r="69" spans="1:7" ht="13.5" thickBot="1" x14ac:dyDescent="0.25">
      <c r="F69" s="4" t="s">
        <v>46</v>
      </c>
      <c r="G69" s="5">
        <f>SUMIF(C66:C68,TRUE,D66:D68)</f>
        <v>0</v>
      </c>
    </row>
    <row r="73" spans="1:7" x14ac:dyDescent="0.2">
      <c r="A73" s="2" t="s">
        <v>23</v>
      </c>
    </row>
    <row r="75" spans="1:7" x14ac:dyDescent="0.2">
      <c r="B75" s="2" t="s">
        <v>24</v>
      </c>
    </row>
    <row r="76" spans="1:7" x14ac:dyDescent="0.2">
      <c r="B76" s="2" t="s">
        <v>25</v>
      </c>
    </row>
    <row r="78" spans="1:7" x14ac:dyDescent="0.2">
      <c r="C78" s="2" t="b">
        <v>0</v>
      </c>
      <c r="D78" s="2">
        <v>1</v>
      </c>
    </row>
    <row r="79" spans="1:7" x14ac:dyDescent="0.2">
      <c r="C79" s="2" t="b">
        <v>0</v>
      </c>
      <c r="D79" s="2">
        <v>1</v>
      </c>
    </row>
    <row r="80" spans="1:7" ht="13.5" thickBot="1" x14ac:dyDescent="0.25">
      <c r="C80" s="2" t="b">
        <v>0</v>
      </c>
      <c r="D80" s="2">
        <v>2</v>
      </c>
    </row>
    <row r="81" spans="1:7" ht="13.5" thickBot="1" x14ac:dyDescent="0.25">
      <c r="F81" s="4" t="s">
        <v>46</v>
      </c>
      <c r="G81" s="5">
        <f>SUMIF(C78:C80,TRUE,D78:D80)</f>
        <v>0</v>
      </c>
    </row>
    <row r="85" spans="1:7" x14ac:dyDescent="0.2">
      <c r="A85" s="2" t="s">
        <v>26</v>
      </c>
    </row>
    <row r="87" spans="1:7" x14ac:dyDescent="0.2">
      <c r="B87" s="2" t="s">
        <v>27</v>
      </c>
    </row>
    <row r="89" spans="1:7" x14ac:dyDescent="0.2">
      <c r="C89" s="2" t="b">
        <v>0</v>
      </c>
      <c r="D89" s="2">
        <v>1</v>
      </c>
    </row>
    <row r="90" spans="1:7" x14ac:dyDescent="0.2">
      <c r="C90" s="2" t="b">
        <v>0</v>
      </c>
      <c r="D90" s="2">
        <v>1</v>
      </c>
    </row>
    <row r="91" spans="1:7" ht="13.5" thickBot="1" x14ac:dyDescent="0.25">
      <c r="C91" s="2" t="b">
        <v>0</v>
      </c>
      <c r="D91" s="2">
        <v>2</v>
      </c>
    </row>
    <row r="92" spans="1:7" ht="13.5" thickBot="1" x14ac:dyDescent="0.25">
      <c r="F92" s="4" t="s">
        <v>46</v>
      </c>
      <c r="G92" s="5">
        <f>SUMIF(C89:C91,TRUE,D89:D91)</f>
        <v>0</v>
      </c>
    </row>
    <row r="96" spans="1:7" x14ac:dyDescent="0.2">
      <c r="A96" s="2" t="s">
        <v>28</v>
      </c>
    </row>
    <row r="98" spans="1:7" x14ac:dyDescent="0.2">
      <c r="B98" s="2" t="s">
        <v>598</v>
      </c>
    </row>
    <row r="100" spans="1:7" x14ac:dyDescent="0.2">
      <c r="C100" s="2" t="b">
        <v>0</v>
      </c>
      <c r="D100" s="2">
        <v>1</v>
      </c>
    </row>
    <row r="101" spans="1:7" x14ac:dyDescent="0.2">
      <c r="C101" s="2" t="b">
        <v>0</v>
      </c>
      <c r="D101" s="2">
        <v>1</v>
      </c>
    </row>
    <row r="102" spans="1:7" ht="13.5" thickBot="1" x14ac:dyDescent="0.25">
      <c r="C102" s="2" t="b">
        <v>0</v>
      </c>
      <c r="D102" s="2">
        <v>2</v>
      </c>
    </row>
    <row r="103" spans="1:7" ht="13.5" thickBot="1" x14ac:dyDescent="0.25">
      <c r="F103" s="4" t="s">
        <v>46</v>
      </c>
      <c r="G103" s="5">
        <f>SUMIF(C100:C102,TRUE,D100:D102)</f>
        <v>0</v>
      </c>
    </row>
    <row r="107" spans="1:7" x14ac:dyDescent="0.2">
      <c r="A107" s="2" t="s">
        <v>29</v>
      </c>
    </row>
    <row r="109" spans="1:7" x14ac:dyDescent="0.2">
      <c r="B109" s="2" t="s">
        <v>514</v>
      </c>
    </row>
    <row r="111" spans="1:7" x14ac:dyDescent="0.2">
      <c r="C111" s="2" t="b">
        <v>0</v>
      </c>
      <c r="D111" s="2">
        <v>1</v>
      </c>
    </row>
    <row r="112" spans="1:7" x14ac:dyDescent="0.2">
      <c r="C112" s="2" t="b">
        <v>0</v>
      </c>
      <c r="D112" s="2">
        <v>1</v>
      </c>
    </row>
    <row r="113" spans="3:7" ht="13.5" thickBot="1" x14ac:dyDescent="0.25">
      <c r="C113" s="2" t="b">
        <v>0</v>
      </c>
      <c r="D113" s="2">
        <v>2</v>
      </c>
    </row>
    <row r="114" spans="3:7" ht="13.5" thickBot="1" x14ac:dyDescent="0.25">
      <c r="F114" s="4" t="s">
        <v>46</v>
      </c>
      <c r="G114" s="5">
        <f>SUMIF(C111:C113,TRUE,D111:D113)</f>
        <v>0</v>
      </c>
    </row>
    <row r="116" spans="3:7" ht="13.5" thickBot="1" x14ac:dyDescent="0.25">
      <c r="F116" s="6" t="s">
        <v>47</v>
      </c>
      <c r="G116" s="7">
        <f>SUM(G10,G21,G32,G43,G55,P9,P20,P31,P42,P53,G69,G81,G92,G103,G114)</f>
        <v>0</v>
      </c>
    </row>
    <row r="117" spans="3:7" ht="13.5" thickTop="1" x14ac:dyDescent="0.2"/>
  </sheetData>
  <sheetProtection selectLockedCells="1" selectUnlockedCells="1"/>
  <phoneticPr fontId="3"/>
  <pageMargins left="0.7" right="0.7" top="0.75" bottom="0.75" header="0.3" footer="0.3"/>
  <pageSetup paperSize="9" orientation="portrait" r:id="rId1"/>
  <headerFooter>
    <oddHeader>&amp;L&amp;"-,太字"&amp;12放射線部門の安全管理基礎チェックリスト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124"/>
  <sheetViews>
    <sheetView showGridLines="0" showRowColHeaders="0" view="pageLayout" zoomScale="85" zoomScaleNormal="100" zoomScalePageLayoutView="85" workbookViewId="0">
      <selection activeCell="F5" sqref="F5"/>
    </sheetView>
  </sheetViews>
  <sheetFormatPr defaultColWidth="9" defaultRowHeight="13" x14ac:dyDescent="0.2"/>
  <cols>
    <col min="1" max="7" width="9" style="2"/>
    <col min="8" max="8" width="9" style="2" customWidth="1"/>
    <col min="9" max="9" width="13.7265625" style="2" customWidth="1"/>
    <col min="10" max="16384" width="9" style="2"/>
  </cols>
  <sheetData>
    <row r="1" spans="1:16" x14ac:dyDescent="0.2">
      <c r="A1" s="1" t="s">
        <v>30</v>
      </c>
    </row>
    <row r="2" spans="1:16" x14ac:dyDescent="0.2">
      <c r="A2" s="1"/>
    </row>
    <row r="3" spans="1:16" x14ac:dyDescent="0.2">
      <c r="A3" s="1" t="s">
        <v>31</v>
      </c>
      <c r="J3" s="1" t="s">
        <v>34</v>
      </c>
    </row>
    <row r="5" spans="1:16" x14ac:dyDescent="0.2">
      <c r="C5" s="2" t="b">
        <v>0</v>
      </c>
      <c r="D5" s="2">
        <v>4</v>
      </c>
      <c r="L5" s="2" t="b">
        <v>0</v>
      </c>
      <c r="M5" s="2">
        <v>4</v>
      </c>
    </row>
    <row r="6" spans="1:16" x14ac:dyDescent="0.2">
      <c r="C6" s="2" t="b">
        <v>0</v>
      </c>
      <c r="D6" s="2">
        <v>4</v>
      </c>
      <c r="L6" s="2" t="b">
        <v>0</v>
      </c>
      <c r="M6" s="2">
        <v>4</v>
      </c>
    </row>
    <row r="7" spans="1:16" x14ac:dyDescent="0.2">
      <c r="C7" s="2" t="b">
        <v>0</v>
      </c>
      <c r="D7" s="2">
        <v>4</v>
      </c>
      <c r="L7" s="2" t="b">
        <v>0</v>
      </c>
      <c r="M7" s="2">
        <v>4</v>
      </c>
    </row>
    <row r="8" spans="1:16" x14ac:dyDescent="0.2">
      <c r="C8" s="2" t="b">
        <v>0</v>
      </c>
      <c r="D8" s="2">
        <v>4</v>
      </c>
      <c r="L8" s="2" t="b">
        <v>0</v>
      </c>
      <c r="M8" s="2">
        <v>4</v>
      </c>
    </row>
    <row r="9" spans="1:16" x14ac:dyDescent="0.2">
      <c r="C9" s="2" t="b">
        <v>0</v>
      </c>
      <c r="D9" s="2">
        <v>4</v>
      </c>
      <c r="L9" s="2" t="b">
        <v>0</v>
      </c>
      <c r="M9" s="2">
        <v>4</v>
      </c>
    </row>
    <row r="10" spans="1:16" x14ac:dyDescent="0.2">
      <c r="C10" s="2" t="b">
        <v>0</v>
      </c>
      <c r="D10" s="2">
        <v>4</v>
      </c>
      <c r="L10" s="2" t="b">
        <v>0</v>
      </c>
      <c r="M10" s="2">
        <v>4</v>
      </c>
    </row>
    <row r="11" spans="1:16" x14ac:dyDescent="0.2">
      <c r="C11" s="2" t="b">
        <v>0</v>
      </c>
      <c r="D11" s="2">
        <v>4</v>
      </c>
      <c r="L11" s="2" t="b">
        <v>0</v>
      </c>
      <c r="M11" s="2">
        <v>4</v>
      </c>
    </row>
    <row r="12" spans="1:16" x14ac:dyDescent="0.2">
      <c r="C12" s="2" t="b">
        <v>0</v>
      </c>
      <c r="D12" s="2">
        <v>4</v>
      </c>
      <c r="L12" s="2" t="b">
        <v>0</v>
      </c>
      <c r="M12" s="2">
        <v>4</v>
      </c>
    </row>
    <row r="13" spans="1:16" x14ac:dyDescent="0.2">
      <c r="C13" s="2" t="b">
        <v>0</v>
      </c>
      <c r="D13" s="2">
        <v>4</v>
      </c>
      <c r="L13" s="2" t="b">
        <v>0</v>
      </c>
      <c r="M13" s="2">
        <v>4</v>
      </c>
    </row>
    <row r="14" spans="1:16" ht="13.5" thickBot="1" x14ac:dyDescent="0.25">
      <c r="C14" s="2" t="b">
        <v>0</v>
      </c>
      <c r="D14" s="2">
        <v>4</v>
      </c>
      <c r="L14" s="2" t="b">
        <v>0</v>
      </c>
      <c r="M14" s="2">
        <v>4</v>
      </c>
    </row>
    <row r="15" spans="1:16" ht="13.5" thickBot="1" x14ac:dyDescent="0.25">
      <c r="F15" s="4" t="s">
        <v>46</v>
      </c>
      <c r="G15" s="5">
        <f>SUMIF(C5:C14,TRUE,D5:D14)</f>
        <v>0</v>
      </c>
      <c r="O15" s="4" t="s">
        <v>48</v>
      </c>
      <c r="P15" s="5">
        <f>SUMIF(L5:L14,TRUE,M5:M14)</f>
        <v>0</v>
      </c>
    </row>
    <row r="19" spans="1:16" x14ac:dyDescent="0.2">
      <c r="A19" s="1" t="s">
        <v>32</v>
      </c>
      <c r="J19" s="1" t="s">
        <v>35</v>
      </c>
    </row>
    <row r="21" spans="1:16" x14ac:dyDescent="0.2">
      <c r="C21" s="2" t="b">
        <v>0</v>
      </c>
      <c r="D21" s="2">
        <v>4</v>
      </c>
      <c r="L21" s="2" t="b">
        <v>0</v>
      </c>
      <c r="M21" s="2">
        <v>4</v>
      </c>
    </row>
    <row r="22" spans="1:16" x14ac:dyDescent="0.2">
      <c r="C22" s="2" t="b">
        <v>0</v>
      </c>
      <c r="D22" s="2">
        <v>4</v>
      </c>
      <c r="L22" s="2" t="b">
        <v>0</v>
      </c>
      <c r="M22" s="2">
        <v>4</v>
      </c>
    </row>
    <row r="23" spans="1:16" x14ac:dyDescent="0.2">
      <c r="C23" s="2" t="b">
        <v>0</v>
      </c>
      <c r="D23" s="2">
        <v>4</v>
      </c>
      <c r="L23" s="2" t="b">
        <v>0</v>
      </c>
      <c r="M23" s="2">
        <v>4</v>
      </c>
    </row>
    <row r="24" spans="1:16" x14ac:dyDescent="0.2">
      <c r="C24" s="2" t="b">
        <v>0</v>
      </c>
      <c r="D24" s="2">
        <v>4</v>
      </c>
      <c r="L24" s="2" t="b">
        <v>0</v>
      </c>
      <c r="M24" s="2">
        <v>4</v>
      </c>
    </row>
    <row r="25" spans="1:16" x14ac:dyDescent="0.2">
      <c r="C25" s="2" t="b">
        <v>0</v>
      </c>
      <c r="D25" s="2">
        <v>4</v>
      </c>
      <c r="L25" s="2" t="b">
        <v>0</v>
      </c>
      <c r="M25" s="2">
        <v>4</v>
      </c>
    </row>
    <row r="26" spans="1:16" x14ac:dyDescent="0.2">
      <c r="C26" s="2" t="b">
        <v>0</v>
      </c>
      <c r="D26" s="2">
        <v>4</v>
      </c>
      <c r="L26" s="2" t="b">
        <v>0</v>
      </c>
      <c r="M26" s="2">
        <v>4</v>
      </c>
    </row>
    <row r="27" spans="1:16" x14ac:dyDescent="0.2">
      <c r="C27" s="2" t="b">
        <v>0</v>
      </c>
      <c r="D27" s="2">
        <v>4</v>
      </c>
      <c r="L27" s="2" t="b">
        <v>0</v>
      </c>
      <c r="M27" s="2">
        <v>4</v>
      </c>
    </row>
    <row r="28" spans="1:16" x14ac:dyDescent="0.2">
      <c r="C28" s="2" t="b">
        <v>0</v>
      </c>
      <c r="D28" s="2">
        <v>4</v>
      </c>
      <c r="L28" s="2" t="b">
        <v>0</v>
      </c>
      <c r="M28" s="2">
        <v>4</v>
      </c>
    </row>
    <row r="29" spans="1:16" x14ac:dyDescent="0.2">
      <c r="C29" s="2" t="b">
        <v>0</v>
      </c>
      <c r="D29" s="2">
        <v>4</v>
      </c>
      <c r="L29" s="2" t="b">
        <v>0</v>
      </c>
      <c r="M29" s="2">
        <v>4</v>
      </c>
    </row>
    <row r="30" spans="1:16" ht="13.5" thickBot="1" x14ac:dyDescent="0.25">
      <c r="C30" s="2" t="b">
        <v>0</v>
      </c>
      <c r="D30" s="2">
        <v>4</v>
      </c>
      <c r="L30" s="2" t="b">
        <v>0</v>
      </c>
      <c r="M30" s="2">
        <v>4</v>
      </c>
    </row>
    <row r="31" spans="1:16" ht="13.5" thickBot="1" x14ac:dyDescent="0.25">
      <c r="F31" s="4" t="s">
        <v>46</v>
      </c>
      <c r="G31" s="5">
        <f>SUMIF(C21:C30,TRUE,D21:D30)</f>
        <v>0</v>
      </c>
      <c r="O31" s="4" t="s">
        <v>48</v>
      </c>
      <c r="P31" s="5">
        <f>SUMIF(L21:L30,TRUE,M21:M30)</f>
        <v>0</v>
      </c>
    </row>
    <row r="35" spans="1:16" x14ac:dyDescent="0.2">
      <c r="A35" s="1" t="s">
        <v>33</v>
      </c>
      <c r="J35" s="1" t="s">
        <v>504</v>
      </c>
    </row>
    <row r="37" spans="1:16" x14ac:dyDescent="0.2">
      <c r="C37" s="2" t="b">
        <v>0</v>
      </c>
      <c r="D37" s="2">
        <v>4</v>
      </c>
      <c r="J37" s="3" t="s">
        <v>36</v>
      </c>
    </row>
    <row r="38" spans="1:16" x14ac:dyDescent="0.2">
      <c r="C38" s="2" t="b">
        <v>0</v>
      </c>
      <c r="D38" s="2">
        <v>4</v>
      </c>
    </row>
    <row r="39" spans="1:16" x14ac:dyDescent="0.2">
      <c r="C39" s="2" t="b">
        <v>0</v>
      </c>
      <c r="D39" s="2">
        <v>4</v>
      </c>
      <c r="L39" s="2" t="b">
        <v>0</v>
      </c>
      <c r="M39" s="2">
        <v>4</v>
      </c>
    </row>
    <row r="40" spans="1:16" x14ac:dyDescent="0.2">
      <c r="C40" s="2" t="b">
        <v>0</v>
      </c>
      <c r="D40" s="2">
        <v>4</v>
      </c>
      <c r="L40" s="2" t="b">
        <v>0</v>
      </c>
      <c r="M40" s="2">
        <v>4</v>
      </c>
    </row>
    <row r="41" spans="1:16" x14ac:dyDescent="0.2">
      <c r="C41" s="2" t="b">
        <v>0</v>
      </c>
      <c r="D41" s="2">
        <v>4</v>
      </c>
      <c r="L41" s="2" t="b">
        <v>0</v>
      </c>
      <c r="M41" s="2">
        <v>4</v>
      </c>
    </row>
    <row r="42" spans="1:16" x14ac:dyDescent="0.2">
      <c r="C42" s="2" t="b">
        <v>0</v>
      </c>
      <c r="D42" s="2">
        <v>4</v>
      </c>
      <c r="L42" s="2" t="b">
        <v>0</v>
      </c>
      <c r="M42" s="2">
        <v>4</v>
      </c>
    </row>
    <row r="43" spans="1:16" x14ac:dyDescent="0.2">
      <c r="C43" s="2" t="b">
        <v>0</v>
      </c>
      <c r="D43" s="2">
        <v>4</v>
      </c>
      <c r="L43" s="2" t="b">
        <v>0</v>
      </c>
      <c r="M43" s="2">
        <v>4</v>
      </c>
    </row>
    <row r="44" spans="1:16" ht="13.5" thickBot="1" x14ac:dyDescent="0.25">
      <c r="C44" s="2" t="b">
        <v>0</v>
      </c>
      <c r="D44" s="2">
        <v>4</v>
      </c>
      <c r="L44" s="2" t="b">
        <v>0</v>
      </c>
      <c r="M44" s="2">
        <v>4</v>
      </c>
      <c r="O44" s="7" t="s">
        <v>500</v>
      </c>
      <c r="P44" s="7">
        <f>SUMIF(L39:L44,TRUE,M39:M44)</f>
        <v>0</v>
      </c>
    </row>
    <row r="45" spans="1:16" ht="13.5" thickTop="1" x14ac:dyDescent="0.2">
      <c r="C45" s="2" t="b">
        <v>0</v>
      </c>
      <c r="D45" s="2">
        <v>4</v>
      </c>
      <c r="J45" s="3" t="s">
        <v>37</v>
      </c>
      <c r="L45" s="2" t="b">
        <v>0</v>
      </c>
      <c r="M45" s="2">
        <v>4</v>
      </c>
    </row>
    <row r="46" spans="1:16" ht="13.5" thickBot="1" x14ac:dyDescent="0.25">
      <c r="C46" s="2" t="b">
        <v>0</v>
      </c>
      <c r="D46" s="2">
        <v>4</v>
      </c>
      <c r="L46" s="2" t="b">
        <v>0</v>
      </c>
      <c r="M46" s="2">
        <v>4</v>
      </c>
    </row>
    <row r="47" spans="1:16" ht="13.5" thickBot="1" x14ac:dyDescent="0.25">
      <c r="F47" s="4" t="s">
        <v>46</v>
      </c>
      <c r="G47" s="5">
        <f>SUMIF(C37:C46,TRUE,D37:D46)</f>
        <v>0</v>
      </c>
      <c r="L47" s="2" t="b">
        <v>0</v>
      </c>
      <c r="M47" s="2">
        <v>4</v>
      </c>
    </row>
    <row r="48" spans="1:16" ht="13.5" thickBot="1" x14ac:dyDescent="0.25">
      <c r="L48" s="2" t="b">
        <v>0</v>
      </c>
      <c r="M48" s="2">
        <v>4</v>
      </c>
      <c r="O48" s="7" t="s">
        <v>501</v>
      </c>
      <c r="P48" s="7">
        <f>SUMIF(L45:L48,TRUE,M45:M48)</f>
        <v>0</v>
      </c>
    </row>
    <row r="49" spans="1:16" ht="13.5" thickTop="1" x14ac:dyDescent="0.2">
      <c r="J49" s="3" t="s">
        <v>38</v>
      </c>
      <c r="L49" s="2" t="b">
        <v>0</v>
      </c>
      <c r="M49" s="2">
        <v>4</v>
      </c>
    </row>
    <row r="50" spans="1:16" x14ac:dyDescent="0.2">
      <c r="L50" s="2" t="b">
        <v>0</v>
      </c>
      <c r="M50" s="2">
        <v>4</v>
      </c>
    </row>
    <row r="51" spans="1:16" x14ac:dyDescent="0.2">
      <c r="L51" s="2" t="b">
        <v>0</v>
      </c>
      <c r="M51" s="2">
        <v>4</v>
      </c>
    </row>
    <row r="52" spans="1:16" ht="13.5" thickBot="1" x14ac:dyDescent="0.25">
      <c r="L52" s="2" t="b">
        <v>0</v>
      </c>
      <c r="M52" s="2">
        <v>4</v>
      </c>
      <c r="O52" s="7" t="s">
        <v>502</v>
      </c>
      <c r="P52" s="7">
        <f>SUMIF(L49:L52,TRUE,M49:M52)</f>
        <v>0</v>
      </c>
    </row>
    <row r="53" spans="1:16" ht="14" thickTop="1" thickBot="1" x14ac:dyDescent="0.25">
      <c r="O53" s="51" t="s">
        <v>48</v>
      </c>
      <c r="P53" s="52">
        <f>P44+IF(AND(P48&gt;0,P52=0),P48,IF(AND(P48=0,P52&gt;0),P52,(P52+P48)/2))</f>
        <v>0</v>
      </c>
    </row>
    <row r="61" spans="1:16" x14ac:dyDescent="0.2">
      <c r="A61" s="1" t="s">
        <v>39</v>
      </c>
    </row>
    <row r="62" spans="1:16" x14ac:dyDescent="0.2">
      <c r="A62"/>
    </row>
    <row r="63" spans="1:16" x14ac:dyDescent="0.2">
      <c r="A63" s="3" t="s">
        <v>40</v>
      </c>
    </row>
    <row r="65" spans="1:7" x14ac:dyDescent="0.2">
      <c r="C65" s="2" t="b">
        <v>0</v>
      </c>
      <c r="D65" s="2">
        <v>2</v>
      </c>
    </row>
    <row r="66" spans="1:7" x14ac:dyDescent="0.2">
      <c r="C66" s="2" t="b">
        <v>0</v>
      </c>
      <c r="D66" s="2">
        <v>2</v>
      </c>
    </row>
    <row r="67" spans="1:7" ht="13.5" thickBot="1" x14ac:dyDescent="0.25">
      <c r="C67" s="2" t="b">
        <v>0</v>
      </c>
      <c r="D67" s="2">
        <v>2</v>
      </c>
    </row>
    <row r="68" spans="1:7" ht="13.5" thickBot="1" x14ac:dyDescent="0.25">
      <c r="F68" s="4" t="s">
        <v>48</v>
      </c>
      <c r="G68" s="5">
        <f>SUMIF(C65:C67,TRUE,D65:D67)</f>
        <v>0</v>
      </c>
    </row>
    <row r="70" spans="1:7" x14ac:dyDescent="0.2">
      <c r="A70" s="3" t="s">
        <v>41</v>
      </c>
    </row>
    <row r="72" spans="1:7" x14ac:dyDescent="0.2">
      <c r="C72" s="2" t="b">
        <v>0</v>
      </c>
      <c r="D72" s="2">
        <v>2</v>
      </c>
    </row>
    <row r="73" spans="1:7" x14ac:dyDescent="0.2">
      <c r="C73" s="2" t="b">
        <v>0</v>
      </c>
      <c r="D73" s="2">
        <v>2</v>
      </c>
    </row>
    <row r="74" spans="1:7" x14ac:dyDescent="0.2">
      <c r="C74" s="2" t="b">
        <v>0</v>
      </c>
      <c r="D74" s="2">
        <v>2</v>
      </c>
    </row>
    <row r="75" spans="1:7" x14ac:dyDescent="0.2">
      <c r="C75" s="2" t="b">
        <v>0</v>
      </c>
      <c r="D75" s="2">
        <v>2</v>
      </c>
    </row>
    <row r="76" spans="1:7" x14ac:dyDescent="0.2">
      <c r="C76" s="2" t="b">
        <v>0</v>
      </c>
      <c r="D76" s="2">
        <v>2</v>
      </c>
    </row>
    <row r="77" spans="1:7" ht="13.5" thickBot="1" x14ac:dyDescent="0.25">
      <c r="C77" s="2" t="b">
        <v>0</v>
      </c>
      <c r="D77" s="2">
        <v>2</v>
      </c>
    </row>
    <row r="78" spans="1:7" ht="13.5" thickBot="1" x14ac:dyDescent="0.25">
      <c r="F78" s="4" t="s">
        <v>48</v>
      </c>
      <c r="G78" s="5">
        <f>SUMIF(C72:C77,TRUE,D72:D77)</f>
        <v>0</v>
      </c>
    </row>
    <row r="80" spans="1:7" x14ac:dyDescent="0.2">
      <c r="A80" s="3" t="s">
        <v>42</v>
      </c>
    </row>
    <row r="82" spans="1:7" x14ac:dyDescent="0.2">
      <c r="C82" s="2" t="b">
        <v>0</v>
      </c>
      <c r="D82" s="2">
        <v>2</v>
      </c>
    </row>
    <row r="83" spans="1:7" x14ac:dyDescent="0.2">
      <c r="C83" s="2" t="b">
        <v>0</v>
      </c>
      <c r="D83" s="2">
        <v>2</v>
      </c>
    </row>
    <row r="84" spans="1:7" x14ac:dyDescent="0.2">
      <c r="C84" s="2" t="b">
        <v>0</v>
      </c>
      <c r="D84" s="2">
        <v>2</v>
      </c>
    </row>
    <row r="85" spans="1:7" x14ac:dyDescent="0.2">
      <c r="C85" s="2" t="b">
        <v>0</v>
      </c>
      <c r="D85" s="2">
        <v>2</v>
      </c>
    </row>
    <row r="86" spans="1:7" x14ac:dyDescent="0.2">
      <c r="C86" s="2" t="b">
        <v>0</v>
      </c>
      <c r="D86" s="2">
        <v>2</v>
      </c>
    </row>
    <row r="87" spans="1:7" ht="13.5" thickBot="1" x14ac:dyDescent="0.25">
      <c r="C87" s="2" t="b">
        <v>0</v>
      </c>
      <c r="D87" s="2">
        <v>2</v>
      </c>
    </row>
    <row r="88" spans="1:7" ht="13.5" thickBot="1" x14ac:dyDescent="0.25">
      <c r="F88" s="4" t="s">
        <v>48</v>
      </c>
      <c r="G88" s="5">
        <f>SUMIF(C82:C87,TRUE,D82:D87)</f>
        <v>0</v>
      </c>
    </row>
    <row r="90" spans="1:7" x14ac:dyDescent="0.2">
      <c r="A90" s="3" t="s">
        <v>43</v>
      </c>
    </row>
    <row r="92" spans="1:7" x14ac:dyDescent="0.2">
      <c r="C92" s="2" t="b">
        <v>0</v>
      </c>
      <c r="D92" s="2">
        <v>2</v>
      </c>
    </row>
    <row r="93" spans="1:7" x14ac:dyDescent="0.2">
      <c r="C93" s="2" t="b">
        <v>0</v>
      </c>
      <c r="D93" s="2">
        <v>2</v>
      </c>
    </row>
    <row r="94" spans="1:7" x14ac:dyDescent="0.2">
      <c r="C94" s="2" t="b">
        <v>0</v>
      </c>
      <c r="D94" s="2">
        <v>2</v>
      </c>
    </row>
    <row r="95" spans="1:7" x14ac:dyDescent="0.2">
      <c r="C95" s="2" t="b">
        <v>0</v>
      </c>
      <c r="D95" s="2">
        <v>2</v>
      </c>
    </row>
    <row r="96" spans="1:7" x14ac:dyDescent="0.2">
      <c r="C96" s="2" t="b">
        <v>0</v>
      </c>
      <c r="D96" s="2">
        <v>2</v>
      </c>
    </row>
    <row r="97" spans="1:7" x14ac:dyDescent="0.2">
      <c r="C97" s="2" t="b">
        <v>0</v>
      </c>
      <c r="D97" s="2">
        <v>2</v>
      </c>
    </row>
    <row r="98" spans="1:7" ht="13.5" thickBot="1" x14ac:dyDescent="0.25">
      <c r="C98" s="2" t="b">
        <v>0</v>
      </c>
      <c r="D98" s="2">
        <v>2</v>
      </c>
    </row>
    <row r="99" spans="1:7" ht="13.5" thickBot="1" x14ac:dyDescent="0.25">
      <c r="F99" s="4" t="s">
        <v>48</v>
      </c>
      <c r="G99" s="5">
        <f>SUMIF(C92:C98,TRUE,D92:D98)</f>
        <v>0</v>
      </c>
    </row>
    <row r="101" spans="1:7" ht="15.5" x14ac:dyDescent="0.2">
      <c r="A101" s="3" t="s">
        <v>44</v>
      </c>
    </row>
    <row r="103" spans="1:7" x14ac:dyDescent="0.2">
      <c r="C103" s="2" t="b">
        <v>0</v>
      </c>
      <c r="D103" s="2">
        <v>2</v>
      </c>
    </row>
    <row r="104" spans="1:7" x14ac:dyDescent="0.2">
      <c r="C104" s="2" t="b">
        <v>0</v>
      </c>
      <c r="D104" s="2">
        <v>2</v>
      </c>
    </row>
    <row r="105" spans="1:7" x14ac:dyDescent="0.2">
      <c r="C105" s="2" t="b">
        <v>0</v>
      </c>
      <c r="D105" s="2">
        <v>2</v>
      </c>
    </row>
    <row r="106" spans="1:7" x14ac:dyDescent="0.2">
      <c r="C106" s="2" t="b">
        <v>0</v>
      </c>
      <c r="D106" s="2">
        <v>2</v>
      </c>
    </row>
    <row r="107" spans="1:7" ht="13.5" thickBot="1" x14ac:dyDescent="0.25">
      <c r="C107" s="2" t="b">
        <v>0</v>
      </c>
      <c r="D107" s="2">
        <v>2</v>
      </c>
    </row>
    <row r="108" spans="1:7" ht="13.5" thickBot="1" x14ac:dyDescent="0.25">
      <c r="A108" s="3"/>
      <c r="F108" s="4" t="s">
        <v>48</v>
      </c>
      <c r="G108" s="5">
        <f>SUMIF(C103:C107,TRUE,D103:D107)</f>
        <v>0</v>
      </c>
    </row>
    <row r="110" spans="1:7" x14ac:dyDescent="0.2">
      <c r="A110" s="3" t="s">
        <v>45</v>
      </c>
    </row>
    <row r="112" spans="1:7" x14ac:dyDescent="0.2">
      <c r="C112" s="2" t="b">
        <v>0</v>
      </c>
      <c r="D112" s="2">
        <v>2</v>
      </c>
    </row>
    <row r="113" spans="1:7" x14ac:dyDescent="0.2">
      <c r="C113" s="2" t="b">
        <v>0</v>
      </c>
      <c r="D113" s="2">
        <v>2</v>
      </c>
    </row>
    <row r="114" spans="1:7" ht="13.5" thickBot="1" x14ac:dyDescent="0.25">
      <c r="C114" s="2" t="b">
        <v>0</v>
      </c>
      <c r="D114" s="2">
        <v>2</v>
      </c>
    </row>
    <row r="115" spans="1:7" ht="13.5" thickBot="1" x14ac:dyDescent="0.25">
      <c r="F115" s="4" t="s">
        <v>48</v>
      </c>
      <c r="G115" s="5">
        <f>SUMIF(C112:C114,TRUE,D112:D114)</f>
        <v>0</v>
      </c>
    </row>
    <row r="117" spans="1:7" ht="13.5" thickBot="1" x14ac:dyDescent="0.25">
      <c r="F117" s="6" t="s">
        <v>49</v>
      </c>
      <c r="G117" s="7">
        <f>SUM(G68,G78,G88,G99,G108,G115)</f>
        <v>0</v>
      </c>
    </row>
    <row r="118" spans="1:7" ht="13.5" thickTop="1" x14ac:dyDescent="0.2"/>
    <row r="124" spans="1:7" x14ac:dyDescent="0.2">
      <c r="A124" s="3"/>
    </row>
  </sheetData>
  <sheetProtection selectLockedCells="1" selectUnlockedCells="1"/>
  <phoneticPr fontId="3"/>
  <pageMargins left="0.7" right="0.7" top="0.75" bottom="0.75" header="0.3" footer="0.3"/>
  <pageSetup paperSize="9" orientation="portrait" r:id="rId1"/>
  <headerFooter>
    <oddHeader>&amp;L&amp;"-,太字"&amp;12放射線部門の安全管理基礎チェックリスト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9"/>
  <sheetViews>
    <sheetView showGridLines="0" showRowColHeaders="0" view="pageLayout" zoomScaleNormal="100" workbookViewId="0">
      <selection activeCell="A16" sqref="A16"/>
    </sheetView>
  </sheetViews>
  <sheetFormatPr defaultColWidth="0" defaultRowHeight="13" zeroHeight="1" x14ac:dyDescent="0.2"/>
  <cols>
    <col min="1" max="1" width="80.26953125" bestFit="1" customWidth="1"/>
    <col min="2" max="2" width="9" customWidth="1"/>
    <col min="3" max="16384" width="9" hidden="1"/>
  </cols>
  <sheetData>
    <row r="1" spans="1:2" x14ac:dyDescent="0.2">
      <c r="A1" t="s">
        <v>499</v>
      </c>
      <c r="B1" t="s">
        <v>498</v>
      </c>
    </row>
    <row r="2" spans="1:2" x14ac:dyDescent="0.2">
      <c r="A2" s="50" t="str">
        <f>'【集計用】1.個人用基礎チェック項目 '!B5</f>
        <v>❶検査・治療機器の始業・終業点検を行っているか。</v>
      </c>
      <c r="B2" s="50">
        <f>IF('【集計用】1.個人用基礎チェック項目 '!G10="","",'【集計用】1.個人用基礎チェック項目 '!G10)</f>
        <v>0</v>
      </c>
    </row>
    <row r="3" spans="1:2" x14ac:dyDescent="0.2">
      <c r="A3" s="50" t="str">
        <f>'【集計用】1.個人用基礎チェック項目 '!B16</f>
        <v>❷検査・治療前に医師の指示内容を確認しているか。</v>
      </c>
      <c r="B3" s="50">
        <f>IF('【集計用】1.個人用基礎チェック項目 '!G21="","",'【集計用】1.個人用基礎チェック項目 '!G21)</f>
        <v>0</v>
      </c>
    </row>
    <row r="4" spans="1:2" x14ac:dyDescent="0.2">
      <c r="A4" s="50" t="str">
        <f>'【集計用】1.個人用基礎チェック項目 '!B27</f>
        <v>❸検査・治療に重要な患者の安全情報を事前に確認しているか。</v>
      </c>
      <c r="B4" s="50">
        <f>IF('【集計用】1.個人用基礎チェック項目 '!G32="","",'【集計用】1.個人用基礎チェック項目 '!G32)</f>
        <v>0</v>
      </c>
    </row>
    <row r="5" spans="1:2" x14ac:dyDescent="0.2">
      <c r="A5" s="50" t="str">
        <f>'【集計用】1.個人用基礎チェック項目 '!B38</f>
        <v>❹患者誤認防止の取り組みを確実に実施しているか。</v>
      </c>
      <c r="B5" s="50">
        <f>IF('【集計用】1.個人用基礎チェック項目 '!G43="","",'【集計用】1.個人用基礎チェック項目 '!G43)</f>
        <v>0</v>
      </c>
    </row>
    <row r="6" spans="1:2" x14ac:dyDescent="0.2">
      <c r="A6" s="50" t="str">
        <f>'【集計用】1.個人用基礎チェック項目 '!B49&amp;MID('【集計用】1.個人用基礎チェック項目 '!B50,4,100)</f>
        <v>❺検査前に部位・方向・体位・回数、妊娠等の有無を確認し、検査の流れを説明しているか。</v>
      </c>
      <c r="B6" s="50">
        <f>IF('【集計用】1.個人用基礎チェック項目 '!G55="","",'【集計用】1.個人用基礎チェック項目 '!G55)</f>
        <v>0</v>
      </c>
    </row>
    <row r="7" spans="1:2" x14ac:dyDescent="0.2">
      <c r="A7" s="50" t="str">
        <f>'【集計用】1.個人用基礎チェック項目 '!K4</f>
        <v>❻転倒・転落の防止対策を確実に実施しているか。</v>
      </c>
      <c r="B7" s="50">
        <f>IF('【集計用】1.個人用基礎チェック項目 '!P9="","",'【集計用】1.個人用基礎チェック項目 '!P9)</f>
        <v>0</v>
      </c>
    </row>
    <row r="8" spans="1:2" x14ac:dyDescent="0.2">
      <c r="A8" s="50" t="str">
        <f>'【集計用】1.個人用基礎チェック項目 '!K15</f>
        <v>❼検査・治療前、中、後で患者状態を常に監視しているか。</v>
      </c>
      <c r="B8" s="50">
        <f>IF('【集計用】1.個人用基礎チェック項目 '!P20="","",'【集計用】1.個人用基礎チェック項目 '!P20)</f>
        <v>0</v>
      </c>
    </row>
    <row r="9" spans="1:2" x14ac:dyDescent="0.2">
      <c r="A9" s="50" t="str">
        <f>'【集計用】1.個人用基礎チェック項目 '!K26</f>
        <v>❽患者の容態急変時の緊急対応方法を理解しているか。</v>
      </c>
      <c r="B9" s="50">
        <f>IF('【集計用】1.個人用基礎チェック項目 '!P31="","",'【集計用】1.個人用基礎チェック項目 '!P31)</f>
        <v>0</v>
      </c>
    </row>
    <row r="10" spans="1:2" x14ac:dyDescent="0.2">
      <c r="A10" s="50" t="str">
        <f>'【集計用】1.個人用基礎チェック項目 '!K37</f>
        <v>❾検査・治療の感染予防対策を実践しているか。</v>
      </c>
      <c r="B10" s="50">
        <f>IF('【集計用】1.個人用基礎チェック項目 '!P42="","",'【集計用】1.個人用基礎チェック項目 '!P42)</f>
        <v>0</v>
      </c>
    </row>
    <row r="11" spans="1:2" x14ac:dyDescent="0.2">
      <c r="A11" s="50" t="str">
        <f>'【集計用】1.個人用基礎チェック項目 '!K48</f>
        <v>❿撮影・治療終了後、依頼内容と結果の最終確認を行なっているか。</v>
      </c>
      <c r="B11" s="50">
        <f>IF('【集計用】1.個人用基礎チェック項目 '!P53="","",'【集計用】1.個人用基礎チェック項目 '!P53)</f>
        <v>0</v>
      </c>
    </row>
    <row r="12" spans="1:2" x14ac:dyDescent="0.2">
      <c r="A12" s="50" t="str">
        <f>'【集計用】1.個人用基礎チェック項目 '!B63&amp;MID('【集計用】1.個人用基礎チェック項目 '!B64,4,100)</f>
        <v>⓫患者から検査や治療について質問（被ばく線量も含む）された際に答えられているか。</v>
      </c>
      <c r="B12" s="50">
        <f>IF('【集計用】1.個人用基礎チェック項目 '!G69="","",'【集計用】1.個人用基礎チェック項目 '!G69)</f>
        <v>0</v>
      </c>
    </row>
    <row r="13" spans="1:2" x14ac:dyDescent="0.2">
      <c r="A13" s="50" t="str">
        <f>'【集計用】1.個人用基礎チェック項目 '!B75&amp;MID('【集計用】1.個人用基礎チェック項目 '!B76,4,100)</f>
        <v>⓬放射線部門の職員間でインシデント原因分析・改善等の取り組みを行っているか。</v>
      </c>
      <c r="B13" s="50">
        <f>IF('【集計用】1.個人用基礎チェック項目 '!G81="","",'【集計用】1.個人用基礎チェック項目 '!G81)</f>
        <v>0</v>
      </c>
    </row>
    <row r="14" spans="1:2" x14ac:dyDescent="0.2">
      <c r="A14" s="50" t="str">
        <f>'【集計用】1.個人用基礎チェック項目 '!B87</f>
        <v>⓭患者個人情報の管理体制のもとで、取り扱いを適切に行っているか。</v>
      </c>
      <c r="B14" s="50">
        <f>IF('【集計用】1.個人用基礎チェック項目 '!G92="","",'【集計用】1.個人用基礎チェック項目 '!G92)</f>
        <v>0</v>
      </c>
    </row>
    <row r="15" spans="1:2" x14ac:dyDescent="0.2">
      <c r="A15" s="50" t="str">
        <f>'【集計用】1.個人用基礎チェック項目 '!B98</f>
        <v>⓮医薬品や器材などの管理体制を理解しているか。</v>
      </c>
      <c r="B15" s="50">
        <f>IF('【集計用】1.個人用基礎チェック項目 '!G103="","",'【集計用】1.個人用基礎チェック項目 '!G103)</f>
        <v>0</v>
      </c>
    </row>
    <row r="16" spans="1:2" x14ac:dyDescent="0.2">
      <c r="A16" s="50" t="str">
        <f>'【集計用】1.個人用基礎チェック項目 '!B109</f>
        <v>⓯各検査・治療の業務および引き継ぎがスムーズに行われているか。</v>
      </c>
      <c r="B16" s="50">
        <f>IF('【集計用】1.個人用基礎チェック項目 '!G114="","",'【集計用】1.個人用基礎チェック項目 '!G114)</f>
        <v>0</v>
      </c>
    </row>
    <row r="17" spans="1:2" x14ac:dyDescent="0.2">
      <c r="A17" s="54" t="s">
        <v>46</v>
      </c>
      <c r="B17">
        <f>IF('【集計用】1.個人用基礎チェック項目 '!G116,"",'【集計用】1.個人用基礎チェック項目 '!G116)</f>
        <v>0</v>
      </c>
    </row>
    <row r="18" spans="1:2" x14ac:dyDescent="0.2"/>
    <row r="19" spans="1:2" x14ac:dyDescent="0.2"/>
    <row r="20" spans="1:2" x14ac:dyDescent="0.2"/>
    <row r="21" spans="1:2" x14ac:dyDescent="0.2"/>
    <row r="22" spans="1:2" x14ac:dyDescent="0.2"/>
    <row r="23" spans="1:2" x14ac:dyDescent="0.2"/>
    <row r="24" spans="1:2" x14ac:dyDescent="0.2"/>
    <row r="25" spans="1:2" x14ac:dyDescent="0.2"/>
    <row r="26" spans="1:2" x14ac:dyDescent="0.2"/>
    <row r="27" spans="1:2" x14ac:dyDescent="0.2"/>
    <row r="28" spans="1:2" x14ac:dyDescent="0.2"/>
    <row r="29" spans="1:2" x14ac:dyDescent="0.2"/>
    <row r="30" spans="1:2" x14ac:dyDescent="0.2"/>
    <row r="31" spans="1:2" x14ac:dyDescent="0.2"/>
    <row r="32" spans="1: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sheetData>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0"/>
  <sheetViews>
    <sheetView showGridLines="0" showRowColHeaders="0" view="pageLayout" zoomScaleNormal="115" workbookViewId="0">
      <selection activeCell="E7" sqref="E7"/>
    </sheetView>
  </sheetViews>
  <sheetFormatPr defaultColWidth="0" defaultRowHeight="13.5" customHeight="1" zeroHeight="1" x14ac:dyDescent="0.2"/>
  <cols>
    <col min="1" max="1" width="46.36328125" bestFit="1" customWidth="1"/>
    <col min="2" max="5" width="9" customWidth="1"/>
    <col min="6" max="16384" width="9" hidden="1"/>
  </cols>
  <sheetData>
    <row r="1" spans="1:3" ht="13" x14ac:dyDescent="0.2">
      <c r="A1" t="s">
        <v>508</v>
      </c>
      <c r="B1" t="s">
        <v>511</v>
      </c>
      <c r="C1" t="s">
        <v>498</v>
      </c>
    </row>
    <row r="2" spans="1:3" ht="13" x14ac:dyDescent="0.2">
      <c r="A2" s="56" t="s">
        <v>507</v>
      </c>
      <c r="B2" s="57">
        <f>C2/40</f>
        <v>0</v>
      </c>
      <c r="C2" s="58">
        <f>【集計用】2.個人用専門チェック項目!G15</f>
        <v>0</v>
      </c>
    </row>
    <row r="3" spans="1:3" ht="13" x14ac:dyDescent="0.2">
      <c r="A3" s="56" t="s">
        <v>506</v>
      </c>
      <c r="B3" s="57">
        <f t="shared" ref="B3:B7" si="0">C3/40</f>
        <v>0</v>
      </c>
      <c r="C3" s="58">
        <f>【集計用】2.個人用専門チェック項目!G31</f>
        <v>0</v>
      </c>
    </row>
    <row r="4" spans="1:3" ht="13" x14ac:dyDescent="0.2">
      <c r="A4" s="50" t="s">
        <v>33</v>
      </c>
      <c r="B4" s="57">
        <f t="shared" si="0"/>
        <v>0</v>
      </c>
      <c r="C4" s="58">
        <f>【集計用】2.個人用専門チェック項目!G47</f>
        <v>0</v>
      </c>
    </row>
    <row r="5" spans="1:3" ht="13" x14ac:dyDescent="0.2">
      <c r="A5" s="50" t="s">
        <v>34</v>
      </c>
      <c r="B5" s="57">
        <f t="shared" si="0"/>
        <v>0</v>
      </c>
      <c r="C5" s="58">
        <f>【集計用】2.個人用専門チェック項目!P15</f>
        <v>0</v>
      </c>
    </row>
    <row r="6" spans="1:3" ht="13" x14ac:dyDescent="0.2">
      <c r="A6" s="50" t="s">
        <v>35</v>
      </c>
      <c r="B6" s="57">
        <f t="shared" si="0"/>
        <v>0</v>
      </c>
      <c r="C6" s="58">
        <f>【集計用】2.個人用専門チェック項目!P31</f>
        <v>0</v>
      </c>
    </row>
    <row r="7" spans="1:3" ht="13" x14ac:dyDescent="0.2">
      <c r="A7" s="56" t="s">
        <v>505</v>
      </c>
      <c r="B7" s="57">
        <f t="shared" si="0"/>
        <v>0</v>
      </c>
      <c r="C7" s="58">
        <f>(【集計用】2.個人用専門チェック項目!P44
+IF(AND(【集計用】2.個人用専門チェック項目!P48&gt;0,【集計用】2.個人用専門チェック項目!P52=0),【集計用】2.個人用専門チェック項目!P48,IF(AND(【集計用】2.個人用専門チェック項目!P52&gt;0,【集計用】2.個人用専門チェック項目!P48=0),【集計用】2.個人用専門チェック項目!P52,(【集計用】2.個人用専門チェック項目!P48+【集計用】2.個人用専門チェック項目!P52)/2)))</f>
        <v>0</v>
      </c>
    </row>
    <row r="8" spans="1:3" ht="13" x14ac:dyDescent="0.2"/>
    <row r="9" spans="1:3" ht="13" x14ac:dyDescent="0.2"/>
    <row r="10" spans="1:3" ht="13" x14ac:dyDescent="0.2"/>
    <row r="11" spans="1:3" ht="13" x14ac:dyDescent="0.2"/>
    <row r="12" spans="1:3" ht="13" x14ac:dyDescent="0.2"/>
    <row r="13" spans="1:3" ht="13" x14ac:dyDescent="0.2"/>
    <row r="14" spans="1:3" ht="13" x14ac:dyDescent="0.2"/>
    <row r="15" spans="1:3" ht="13" x14ac:dyDescent="0.2"/>
    <row r="16" spans="1:3"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ht="13" x14ac:dyDescent="0.2"/>
    <row r="34" ht="13" x14ac:dyDescent="0.2"/>
    <row r="35" ht="13" x14ac:dyDescent="0.2"/>
    <row r="36" ht="13" x14ac:dyDescent="0.2"/>
    <row r="37" ht="13" x14ac:dyDescent="0.2"/>
    <row r="38" ht="13" x14ac:dyDescent="0.2"/>
    <row r="39" ht="13" x14ac:dyDescent="0.2"/>
    <row r="40" ht="13" x14ac:dyDescent="0.2"/>
    <row r="41" ht="13" x14ac:dyDescent="0.2"/>
    <row r="42" ht="13" x14ac:dyDescent="0.2"/>
    <row r="43" ht="13" x14ac:dyDescent="0.2"/>
    <row r="44" ht="13" x14ac:dyDescent="0.2"/>
    <row r="45" ht="13" x14ac:dyDescent="0.2"/>
    <row r="46" ht="13" x14ac:dyDescent="0.2"/>
    <row r="47" ht="13" x14ac:dyDescent="0.2"/>
    <row r="48"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hidden="1" x14ac:dyDescent="0.2"/>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施設概要入力シート</vt:lpstr>
      <vt:lpstr>Sheet1 (2)</vt:lpstr>
      <vt:lpstr>1.個人用基礎チェック項目</vt:lpstr>
      <vt:lpstr>2.個人用専門チェック項目</vt:lpstr>
      <vt:lpstr>【集計用】施設概要回答</vt:lpstr>
      <vt:lpstr>【集計用】1.個人用基礎チェック項目 </vt:lpstr>
      <vt:lpstr>【集計用】2.個人用専門チェック項目</vt:lpstr>
      <vt:lpstr>【確認用】1.個人用基礎チェック項目</vt:lpstr>
      <vt:lpstr>【確認用】2.個人用専門チェック項目（診断）</vt:lpstr>
      <vt:lpstr>【確認用】2.個人用専門チェック項目（治療）</vt:lpstr>
      <vt:lpstr>tmp</vt:lpstr>
    </vt:vector>
  </TitlesOfParts>
  <Company>聖隷福祉事業団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聖隷三方原病院</dc:creator>
  <cp:lastModifiedBy>a_iwashita</cp:lastModifiedBy>
  <dcterms:created xsi:type="dcterms:W3CDTF">2017-05-02T11:18:22Z</dcterms:created>
  <dcterms:modified xsi:type="dcterms:W3CDTF">2022-11-02T05:43:26Z</dcterms:modified>
</cp:coreProperties>
</file>